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rategisk Analyse\HONORARREGULERING\DK\2023\2023 12 Særlov\"/>
    </mc:Choice>
  </mc:AlternateContent>
  <xr:revisionPtr revIDLastSave="0" documentId="13_ncr:1_{D9334955-3814-457A-9F56-87649A91D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kring Grp 1 2 december 2023" sheetId="10" r:id="rId1"/>
    <sheet name="Tillæg december 2023" sheetId="14" r:id="rId2"/>
  </sheets>
  <externalReferences>
    <externalReference r:id="rId3"/>
    <externalReference r:id="rId4"/>
  </externalReferences>
  <definedNames>
    <definedName name="_xlnm.Database" localSheetId="0">'Sikring Grp 1 2 december 2023'!$F$2</definedName>
    <definedName name="_xlnm.Database" localSheetId="1">'[1]Sikring Grp 1 og 2'!$F$2</definedName>
    <definedName name="_xlnm.Database">#REF!</definedName>
    <definedName name="Print_Area" localSheetId="0">'Sikring Grp 1 2 december 2023'!$A$1:$F$131</definedName>
    <definedName name="Print_Area" localSheetId="1">'Tillæg december 2023'!$A$1:$J$36</definedName>
    <definedName name="_xlnm.Print_Area" localSheetId="0">'Sikring Grp 1 2 december 2023'!$A$1:$F$131</definedName>
    <definedName name="_xlnm.Print_Area" localSheetId="1">'Tillæg december 2023'!$A$1:$J$36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4" l="1"/>
  <c r="J4" i="14"/>
  <c r="A119" i="10"/>
  <c r="A118" i="10"/>
  <c r="A117" i="10"/>
  <c r="A113" i="10"/>
  <c r="B112" i="10"/>
  <c r="A112" i="10"/>
  <c r="A111" i="10"/>
  <c r="A108" i="10"/>
  <c r="A107" i="10"/>
  <c r="A106" i="10"/>
  <c r="A105" i="10"/>
  <c r="A98" i="10"/>
  <c r="A97" i="10"/>
  <c r="A95" i="10"/>
  <c r="A94" i="10"/>
  <c r="A93" i="10"/>
  <c r="A92" i="10"/>
  <c r="A67" i="10"/>
  <c r="F3" i="10"/>
  <c r="F68" i="10" s="1"/>
  <c r="F2" i="10"/>
  <c r="F67" i="10" s="1"/>
  <c r="A2" i="10"/>
</calcChain>
</file>

<file path=xl/sharedStrings.xml><?xml version="1.0" encoding="utf-8"?>
<sst xmlns="http://schemas.openxmlformats.org/spreadsheetml/2006/main" count="186" uniqueCount="104">
  <si>
    <t xml:space="preserve"> 1. Diagnostik</t>
  </si>
  <si>
    <t>Ydelse</t>
  </si>
  <si>
    <t>Patient</t>
  </si>
  <si>
    <t>Tilskud</t>
  </si>
  <si>
    <t>I alt</t>
  </si>
  <si>
    <t>Udvidet diagnostisk grundundersøgelse</t>
  </si>
  <si>
    <t>Diagnostisk grundundersøgelse (DG) fra 26 år</t>
  </si>
  <si>
    <t>Diagnostisk grundundersøgelse (DGBU) 18-25 år</t>
  </si>
  <si>
    <t>Status undersøgelse fra 26 år</t>
  </si>
  <si>
    <t>Status undersøgelse 18-25 år</t>
  </si>
  <si>
    <t>Parodontal undersøgelse og diagnostik</t>
  </si>
  <si>
    <t>Bitewings ifm. status undersøgelse</t>
  </si>
  <si>
    <t>Bitewings ifm. udvidet diagnostisk grundundersøgelse</t>
  </si>
  <si>
    <t xml:space="preserve">Bitewings ifm. fokuseret undersøgelse </t>
  </si>
  <si>
    <t>Bitewings ifm. diagnostisk grundundersøgelse (DG og DGBU)</t>
  </si>
  <si>
    <t>Undersøgelse af patient henvist fra tandplejer</t>
  </si>
  <si>
    <t>Røntgenoptagelse</t>
  </si>
  <si>
    <t>Konsultation uden behandling</t>
  </si>
  <si>
    <t>1.a. Forebyggelse og kontrol</t>
  </si>
  <si>
    <t>Fokuseret undersøgelse</t>
  </si>
  <si>
    <t>Tandrensning a</t>
  </si>
  <si>
    <t>Tandrensning b</t>
  </si>
  <si>
    <t>Individuel forebyggende behandling</t>
  </si>
  <si>
    <t>2. Tandfyldninger</t>
  </si>
  <si>
    <t>1501 / 1551</t>
  </si>
  <si>
    <t>a. Ikke kombineret, sølvamalgam  / gradvis ekskavering</t>
  </si>
  <si>
    <t>1502 / 1552</t>
  </si>
  <si>
    <t>b. Kombineret, sølvamalgam / gradvis ekskavering</t>
  </si>
  <si>
    <t>1503 / 1553</t>
  </si>
  <si>
    <t>c. Dobbelt kombineret, sølvamalgam / gradvis ekskavering</t>
  </si>
  <si>
    <t>1507 / 1557</t>
  </si>
  <si>
    <t>d. Glasionomer, enkeltfladet / gradvis ekskavering</t>
  </si>
  <si>
    <t>d. Glasionomer, flerfladet, gradvis ekskavering</t>
  </si>
  <si>
    <t>1505 / 1555</t>
  </si>
  <si>
    <t>e. Plast, enkeltfladet / gradvis ekskavering</t>
  </si>
  <si>
    <t>1506 / 1556</t>
  </si>
  <si>
    <t>f. Plast, flerfladet / gradvis ekskavering</t>
  </si>
  <si>
    <t>Plast enkeltfladet, hvor okklusionen påvirkes af slid</t>
  </si>
  <si>
    <t>Plast enkeltfladet, gradvis ekskavering, hvor okklusionen påvirkes af slid</t>
  </si>
  <si>
    <t>Plast flerfladet, hvor okklusionen påvirkes af slid</t>
  </si>
  <si>
    <t>Plast flerfladet, gradvis ekskavering, hvor okklusionen påvirkes af slid</t>
  </si>
  <si>
    <t>3. Rodbehandlinger</t>
  </si>
  <si>
    <t>a. Rodbehandling (pulpaoverkapning)</t>
  </si>
  <si>
    <t>b. Rodbehandling (koronal amputation)</t>
  </si>
  <si>
    <t>c. Rodbehandling (akut oplukning)</t>
  </si>
  <si>
    <t>d. Rodbehandling (apikal amputation og rodfyldning pr. kanal)</t>
  </si>
  <si>
    <t>4. Tandudtrækning og operativ fjernelse af tand, rodspids, cyste</t>
  </si>
  <si>
    <t>Tandudtrækning pr. tand</t>
  </si>
  <si>
    <t>Standsning af efterblødning i forbindelse med tandudtrækning</t>
  </si>
  <si>
    <t>Operativ fjernelse af tand m.v.</t>
  </si>
  <si>
    <t>Biopsi</t>
  </si>
  <si>
    <t xml:space="preserve">5. Parodontalbehandling </t>
  </si>
  <si>
    <t>Udvidet tandrensning</t>
  </si>
  <si>
    <t>Tandrodsrensning</t>
  </si>
  <si>
    <t>Kirurgisk parodontalbehandling (pr. 1-6 tænder)</t>
  </si>
  <si>
    <t>Konsultation</t>
  </si>
  <si>
    <t>Større plastrestaurering (uden tilskud)</t>
  </si>
  <si>
    <t>Recept</t>
  </si>
  <si>
    <t>Retentionsstift parapulpal</t>
  </si>
  <si>
    <t>Hen- og tilbagevisning til klinisk tandtekniker</t>
  </si>
  <si>
    <t>Retentionsstift rodkanalforankr. (gerlach m.v.)</t>
  </si>
  <si>
    <t>Lokalbedøvelse</t>
  </si>
  <si>
    <t>Bidfunktionsundersøgelse</t>
  </si>
  <si>
    <t>Kvælstofforilte analgesi (lattergas)</t>
  </si>
  <si>
    <t>Bidfunktionskontrol</t>
  </si>
  <si>
    <t>Behandling af følsomme tandhalse</t>
  </si>
  <si>
    <t>Følgebehandling efter tandudtrækning</t>
  </si>
  <si>
    <t>Diverse ydelser</t>
  </si>
  <si>
    <t>Betaling på hverdage 16-20 - lørdage 08-14, normal takst + 50%, dog minimum:</t>
  </si>
  <si>
    <t>Betaling på hverdage 20-08 - lørdage efter 14 - søn- og helligdage, normal takst + 100%, dog minimum:</t>
  </si>
  <si>
    <t>Tillæg for behandling uden for klinik pr. besøg</t>
  </si>
  <si>
    <t>Afstandstillæg</t>
  </si>
  <si>
    <t>Bekendtgørelse om tilskud</t>
  </si>
  <si>
    <t>Uden tilskud fra regionerne</t>
  </si>
  <si>
    <t>Tillæg for udeblivelse uden afbud, pr. udeblivelse</t>
  </si>
  <si>
    <t>Ekstra tillæg for udeblivelse ud over 30 minutter (30-44 minutter)</t>
  </si>
  <si>
    <t>Ekstra tillæg for udeblivelse ud over 30 minutter (45-60 minutter)</t>
  </si>
  <si>
    <t>pr. km.</t>
  </si>
  <si>
    <t>Kørselsgodtgørelse i egen bil</t>
  </si>
  <si>
    <t>Forsikringserklæring, kæbefunktionsattest</t>
  </si>
  <si>
    <t>Forsikringserklæring. Betales af forsikringsselskabet</t>
  </si>
  <si>
    <t>Fri pris</t>
  </si>
  <si>
    <t>Kæbefunktionsattest. Betales af forsikringsselskabet</t>
  </si>
  <si>
    <t>Blanketudfyldelse</t>
  </si>
  <si>
    <t>Politiattest</t>
  </si>
  <si>
    <t>Udfyldelse af politiattest mellem kl. 08-16</t>
  </si>
  <si>
    <t>Udfyldelse af politiattest mellem kl. 16-08</t>
  </si>
  <si>
    <t>Tandlægeerklæring</t>
  </si>
  <si>
    <t>Udfyldelse af lovpligtig tandlægeerklæring (arbejdsskade)</t>
  </si>
  <si>
    <t>Mellemfolkeligt Samvirke</t>
  </si>
  <si>
    <t>Udfyldelse af tandlægeattest inkl. 2 bitewings</t>
  </si>
  <si>
    <t>Blanket nr. VT 701, udfyldelse af blanket om tilbud på tandbehandling, hvortil der søges økonomisk bistand</t>
  </si>
  <si>
    <t>Blanket nr. VT 704, supplerende oplysninger om tandbehandling</t>
  </si>
  <si>
    <t>7. Ydelser uden tilskud</t>
  </si>
  <si>
    <t>TILLÆG TIL HONORARER</t>
  </si>
  <si>
    <t>Bideskinne</t>
  </si>
  <si>
    <t xml:space="preserve"> -</t>
  </si>
  <si>
    <t>Bidskinne</t>
  </si>
  <si>
    <t>-</t>
  </si>
  <si>
    <t>* Iflg. Aftale om regionernes økonomi for 2023 er Pris- og lønudviklingen på sundhedsområdet for 2022-2023</t>
  </si>
  <si>
    <t>a. Ikke kombineret, sølvamalgam / gradvis ekskavering</t>
  </si>
  <si>
    <t xml:space="preserve"> fastsat til 2,4 pct. Samtlige honorarer i voksentandplejen reguleres således med 1,2 pct. halvårligt. Derudover </t>
  </si>
  <si>
    <t xml:space="preserve"> fastsat til 2,4 pct. Samtlige honorarer i voksentandplejen reguleres således med 1,2 pct. halvårligt.</t>
  </si>
  <si>
    <t>nedreguleres tilskuddet med 3,96 pct. pga. overskridelse af rammen i perioden 1. december 2022-31. maj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</si>
</sst>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0"/>
    <numFmt numFmtId="166" formatCode="#,##0.00;[Red]&quot;-&quot;#,##0.00"/>
    <numFmt numFmtId="167" formatCode="_(* #,##0.00_);_(* \(#,##0.00\);_(* &quot;-&quot;??_);_(@_)"/>
    <numFmt numFmtId="168" formatCode="#,##0;[Red]&quot;-&quot;#,##0"/>
  </numFmts>
  <fonts count="29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Univers"/>
      <family val="2"/>
    </font>
    <font>
      <b/>
      <sz val="16"/>
      <name val="Cholla Wide OT Regular"/>
      <family val="3"/>
    </font>
    <font>
      <b/>
      <sz val="9"/>
      <name val="Cholla Wide OT Regular"/>
      <family val="3"/>
    </font>
    <font>
      <sz val="9"/>
      <name val="Cholla Wide OT Regular"/>
      <family val="3"/>
    </font>
    <font>
      <sz val="10"/>
      <name val="Cholla Wide OT Regular"/>
      <family val="3"/>
    </font>
    <font>
      <b/>
      <sz val="10"/>
      <name val="Cholla Wide OT Regular"/>
      <family val="3"/>
    </font>
    <font>
      <sz val="10"/>
      <name val="MS Sans Serif"/>
      <family val="2"/>
    </font>
    <font>
      <b/>
      <sz val="8"/>
      <name val="Univers"/>
      <family val="2"/>
    </font>
    <font>
      <b/>
      <sz val="10"/>
      <color theme="0"/>
      <name val="Cholla Wide OT Ultra Bold"/>
      <family val="3"/>
    </font>
    <font>
      <b/>
      <sz val="10"/>
      <color theme="0"/>
      <name val="Cholla Wide OT Regular"/>
      <family val="3"/>
    </font>
    <font>
      <b/>
      <sz val="9"/>
      <color theme="0"/>
      <name val="Cholla Wide OT Regular"/>
      <family val="3"/>
    </font>
    <font>
      <b/>
      <sz val="9"/>
      <name val="Cholla Wide OT Ultra Bold"/>
      <family val="3"/>
    </font>
    <font>
      <sz val="10"/>
      <color theme="0"/>
      <name val="Cholla Wide OT Regular"/>
      <family val="3"/>
    </font>
    <font>
      <sz val="10"/>
      <name val="Cholla Wide OT Ultra Bold"/>
      <family val="3"/>
    </font>
    <font>
      <b/>
      <sz val="9"/>
      <name val="Univers"/>
      <family val="2"/>
    </font>
    <font>
      <sz val="8"/>
      <name val="Cholla Wide OT Regular"/>
      <family val="3"/>
    </font>
    <font>
      <sz val="11"/>
      <name val="Calibri"/>
      <family val="2"/>
    </font>
    <font>
      <b/>
      <sz val="9"/>
      <color indexed="10"/>
      <name val="Univers"/>
      <family val="2"/>
    </font>
    <font>
      <sz val="9"/>
      <name val="Cholla Wide OT Ultra Bold"/>
      <family val="3"/>
    </font>
    <font>
      <b/>
      <sz val="9"/>
      <color theme="0"/>
      <name val="Cholla Wide OT Ultra Bold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rgb="FF000000"/>
      <name val="Trebuchet MS"/>
      <family val="2"/>
    </font>
    <font>
      <sz val="8"/>
      <color rgb="FF000000"/>
      <name val="Trebuchet MS"/>
      <family val="2"/>
    </font>
    <font>
      <b/>
      <sz val="8"/>
      <name val="MS Sans Serif"/>
    </font>
    <font>
      <b/>
      <i/>
      <sz val="10"/>
      <name val="Cholla Wide OT Regular"/>
      <family val="3"/>
    </font>
    <font>
      <sz val="10"/>
      <color theme="0"/>
      <name val="Cholla Wide OT Ultra Bold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166" fontId="8" fillId="0" borderId="0" applyFont="0" applyFill="0" applyBorder="0" applyAlignment="0" applyProtection="0"/>
    <xf numFmtId="0" fontId="8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0" fontId="10" fillId="2" borderId="2" xfId="2" applyFont="1" applyFill="1" applyBorder="1"/>
    <xf numFmtId="0" fontId="11" fillId="2" borderId="3" xfId="2" applyFont="1" applyFill="1" applyBorder="1"/>
    <xf numFmtId="0" fontId="12" fillId="2" borderId="3" xfId="2" applyFont="1" applyFill="1" applyBorder="1"/>
    <xf numFmtId="0" fontId="12" fillId="2" borderId="4" xfId="2" applyFont="1" applyFill="1" applyBorder="1"/>
    <xf numFmtId="0" fontId="7" fillId="0" borderId="5" xfId="0" applyFont="1" applyBorder="1" applyAlignment="1">
      <alignment horizontal="center"/>
    </xf>
    <xf numFmtId="0" fontId="7" fillId="3" borderId="3" xfId="0" applyFont="1" applyFill="1" applyBorder="1" applyAlignment="1">
      <alignment horizontal="left" indent="1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6" fillId="3" borderId="3" xfId="0" applyFont="1" applyFill="1" applyBorder="1" applyAlignment="1">
      <alignment horizontal="left" indent="1"/>
    </xf>
    <xf numFmtId="2" fontId="13" fillId="0" borderId="7" xfId="2" applyNumberFormat="1" applyFont="1" applyBorder="1" applyAlignment="1">
      <alignment horizontal="right"/>
    </xf>
    <xf numFmtId="0" fontId="6" fillId="0" borderId="2" xfId="0" applyFont="1" applyBorder="1" applyAlignment="1">
      <alignment horizontal="left" indent="1"/>
    </xf>
    <xf numFmtId="0" fontId="7" fillId="0" borderId="4" xfId="0" applyFont="1" applyBorder="1"/>
    <xf numFmtId="0" fontId="6" fillId="0" borderId="1" xfId="0" applyFont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11" fillId="2" borderId="3" xfId="2" applyFont="1" applyFill="1" applyBorder="1" applyAlignment="1">
      <alignment horizontal="left" indent="1"/>
    </xf>
    <xf numFmtId="0" fontId="11" fillId="2" borderId="8" xfId="2" applyFont="1" applyFill="1" applyBorder="1"/>
    <xf numFmtId="0" fontId="7" fillId="0" borderId="3" xfId="0" applyFont="1" applyBorder="1"/>
    <xf numFmtId="0" fontId="14" fillId="2" borderId="3" xfId="2" applyFont="1" applyFill="1" applyBorder="1"/>
    <xf numFmtId="0" fontId="14" fillId="2" borderId="8" xfId="2" applyFont="1" applyFill="1" applyBorder="1"/>
    <xf numFmtId="0" fontId="14" fillId="2" borderId="9" xfId="2" applyFont="1" applyFill="1" applyBorder="1"/>
    <xf numFmtId="0" fontId="6" fillId="0" borderId="7" xfId="0" applyFont="1" applyBorder="1" applyAlignment="1">
      <alignment horizontal="right"/>
    </xf>
    <xf numFmtId="0" fontId="6" fillId="0" borderId="4" xfId="0" applyFont="1" applyBorder="1"/>
    <xf numFmtId="2" fontId="13" fillId="0" borderId="5" xfId="2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14" fillId="2" borderId="3" xfId="2" applyFont="1" applyFill="1" applyBorder="1" applyAlignment="1">
      <alignment horizontal="left" indent="1"/>
    </xf>
    <xf numFmtId="0" fontId="6" fillId="0" borderId="3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3" xfId="0" applyFont="1" applyBorder="1" applyAlignment="1">
      <alignment horizontal="left" indent="1"/>
    </xf>
    <xf numFmtId="0" fontId="9" fillId="0" borderId="0" xfId="0" applyFont="1"/>
    <xf numFmtId="0" fontId="4" fillId="0" borderId="0" xfId="2" applyFont="1"/>
    <xf numFmtId="2" fontId="4" fillId="0" borderId="0" xfId="2" applyNumberFormat="1" applyFont="1"/>
    <xf numFmtId="0" fontId="16" fillId="0" borderId="0" xfId="2" applyFont="1"/>
    <xf numFmtId="0" fontId="17" fillId="0" borderId="0" xfId="2" applyFont="1"/>
    <xf numFmtId="164" fontId="4" fillId="0" borderId="0" xfId="2" applyNumberFormat="1" applyFont="1"/>
    <xf numFmtId="165" fontId="19" fillId="0" borderId="0" xfId="2" applyNumberFormat="1" applyFont="1"/>
    <xf numFmtId="0" fontId="6" fillId="0" borderId="0" xfId="2" applyFont="1"/>
    <xf numFmtId="0" fontId="5" fillId="0" borderId="3" xfId="2" applyFont="1" applyBorder="1"/>
    <xf numFmtId="0" fontId="7" fillId="0" borderId="7" xfId="2" applyFont="1" applyBorder="1" applyAlignment="1">
      <alignment horizontal="center"/>
    </xf>
    <xf numFmtId="2" fontId="20" fillId="0" borderId="7" xfId="2" applyNumberFormat="1" applyFont="1" applyBorder="1"/>
    <xf numFmtId="0" fontId="6" fillId="0" borderId="10" xfId="2" applyFont="1" applyBorder="1" applyAlignment="1">
      <alignment horizontal="left" indent="1"/>
    </xf>
    <xf numFmtId="0" fontId="5" fillId="0" borderId="1" xfId="2" applyFont="1" applyBorder="1"/>
    <xf numFmtId="0" fontId="7" fillId="0" borderId="0" xfId="2" applyFont="1"/>
    <xf numFmtId="0" fontId="7" fillId="0" borderId="0" xfId="2" applyFont="1" applyAlignment="1">
      <alignment horizontal="left" indent="1"/>
    </xf>
    <xf numFmtId="0" fontId="4" fillId="0" borderId="0" xfId="2" applyFont="1" applyAlignment="1">
      <alignment horizontal="left" indent="1"/>
    </xf>
    <xf numFmtId="2" fontId="13" fillId="0" borderId="0" xfId="2" applyNumberFormat="1" applyFont="1"/>
    <xf numFmtId="0" fontId="12" fillId="2" borderId="3" xfId="2" applyFont="1" applyFill="1" applyBorder="1" applyAlignment="1">
      <alignment horizontal="left" indent="1"/>
    </xf>
    <xf numFmtId="0" fontId="21" fillId="2" borderId="4" xfId="2" applyFont="1" applyFill="1" applyBorder="1" applyAlignment="1">
      <alignment horizontal="right"/>
    </xf>
    <xf numFmtId="0" fontId="6" fillId="0" borderId="2" xfId="2" applyFont="1" applyBorder="1" applyAlignment="1">
      <alignment horizontal="left" indent="1"/>
    </xf>
    <xf numFmtId="0" fontId="5" fillId="0" borderId="3" xfId="2" applyFont="1" applyBorder="1" applyAlignment="1">
      <alignment horizontal="left" indent="1"/>
    </xf>
    <xf numFmtId="2" fontId="20" fillId="0" borderId="4" xfId="2" applyNumberFormat="1" applyFont="1" applyBorder="1"/>
    <xf numFmtId="0" fontId="6" fillId="0" borderId="11" xfId="2" applyFont="1" applyBorder="1" applyAlignment="1">
      <alignment horizontal="left" indent="1"/>
    </xf>
    <xf numFmtId="0" fontId="5" fillId="0" borderId="8" xfId="2" applyFont="1" applyBorder="1" applyAlignment="1">
      <alignment horizontal="left" indent="1"/>
    </xf>
    <xf numFmtId="0" fontId="5" fillId="0" borderId="8" xfId="2" applyFont="1" applyBorder="1"/>
    <xf numFmtId="0" fontId="5" fillId="0" borderId="9" xfId="2" applyFont="1" applyBorder="1"/>
    <xf numFmtId="0" fontId="8" fillId="0" borderId="0" xfId="2"/>
    <xf numFmtId="4" fontId="8" fillId="0" borderId="0" xfId="2" applyNumberFormat="1"/>
    <xf numFmtId="0" fontId="6" fillId="3" borderId="11" xfId="2" applyFont="1" applyFill="1" applyBorder="1" applyAlignment="1">
      <alignment horizontal="left" indent="1"/>
    </xf>
    <xf numFmtId="0" fontId="6" fillId="0" borderId="8" xfId="2" applyFont="1" applyBorder="1"/>
    <xf numFmtId="0" fontId="6" fillId="3" borderId="2" xfId="2" applyFont="1" applyFill="1" applyBorder="1" applyAlignment="1">
      <alignment horizontal="left" indent="1"/>
    </xf>
    <xf numFmtId="0" fontId="5" fillId="3" borderId="3" xfId="2" applyFont="1" applyFill="1" applyBorder="1" applyAlignment="1">
      <alignment horizontal="left" indent="1"/>
    </xf>
    <xf numFmtId="0" fontId="5" fillId="3" borderId="3" xfId="2" applyFont="1" applyFill="1" applyBorder="1"/>
    <xf numFmtId="0" fontId="6" fillId="3" borderId="3" xfId="2" applyFont="1" applyFill="1" applyBorder="1"/>
    <xf numFmtId="0" fontId="5" fillId="3" borderId="4" xfId="2" applyFont="1" applyFill="1" applyBorder="1"/>
    <xf numFmtId="0" fontId="6" fillId="3" borderId="10" xfId="2" applyFont="1" applyFill="1" applyBorder="1" applyAlignment="1">
      <alignment horizontal="left" indent="1"/>
    </xf>
    <xf numFmtId="0" fontId="5" fillId="3" borderId="1" xfId="2" applyFont="1" applyFill="1" applyBorder="1" applyAlignment="1">
      <alignment horizontal="left" indent="1"/>
    </xf>
    <xf numFmtId="0" fontId="5" fillId="3" borderId="1" xfId="2" applyFont="1" applyFill="1" applyBorder="1"/>
    <xf numFmtId="0" fontId="6" fillId="3" borderId="1" xfId="2" applyFont="1" applyFill="1" applyBorder="1"/>
    <xf numFmtId="0" fontId="5" fillId="3" borderId="6" xfId="2" applyFont="1" applyFill="1" applyBorder="1"/>
    <xf numFmtId="0" fontId="5" fillId="0" borderId="1" xfId="2" applyFont="1" applyBorder="1" applyAlignment="1">
      <alignment horizontal="left" indent="1"/>
    </xf>
    <xf numFmtId="0" fontId="5" fillId="0" borderId="6" xfId="2" applyFont="1" applyBorder="1"/>
    <xf numFmtId="0" fontId="6" fillId="0" borderId="1" xfId="2" applyFont="1" applyBorder="1"/>
    <xf numFmtId="0" fontId="5" fillId="0" borderId="6" xfId="2" applyFont="1" applyBorder="1" applyAlignment="1">
      <alignment horizontal="right"/>
    </xf>
    <xf numFmtId="0" fontId="4" fillId="0" borderId="0" xfId="2" applyFont="1" applyAlignment="1">
      <alignment horizontal="right"/>
    </xf>
    <xf numFmtId="168" fontId="2" fillId="0" borderId="0" xfId="1" applyNumberFormat="1" applyFont="1"/>
    <xf numFmtId="0" fontId="7" fillId="3" borderId="3" xfId="0" applyFont="1" applyFill="1" applyBorder="1"/>
    <xf numFmtId="0" fontId="7" fillId="0" borderId="1" xfId="0" applyFont="1" applyBorder="1"/>
    <xf numFmtId="0" fontId="6" fillId="3" borderId="3" xfId="0" applyFont="1" applyFill="1" applyBorder="1"/>
    <xf numFmtId="2" fontId="13" fillId="0" borderId="7" xfId="0" applyNumberFormat="1" applyFont="1" applyBorder="1"/>
    <xf numFmtId="0" fontId="13" fillId="0" borderId="7" xfId="0" applyFont="1" applyBorder="1"/>
    <xf numFmtId="0" fontId="13" fillId="2" borderId="7" xfId="2" applyFont="1" applyFill="1" applyBorder="1"/>
    <xf numFmtId="4" fontId="13" fillId="0" borderId="7" xfId="0" applyNumberFormat="1" applyFont="1" applyBorder="1" applyAlignment="1">
      <alignment horizontal="right"/>
    </xf>
    <xf numFmtId="0" fontId="15" fillId="0" borderId="1" xfId="0" applyFont="1" applyBorder="1"/>
    <xf numFmtId="0" fontId="5" fillId="0" borderId="4" xfId="2" applyFont="1" applyBorder="1"/>
    <xf numFmtId="2" fontId="20" fillId="3" borderId="7" xfId="2" applyNumberFormat="1" applyFont="1" applyFill="1" applyBorder="1" applyAlignment="1">
      <alignment horizontal="center"/>
    </xf>
    <xf numFmtId="2" fontId="20" fillId="0" borderId="7" xfId="2" applyNumberFormat="1" applyFont="1" applyBorder="1" applyAlignment="1">
      <alignment horizontal="center"/>
    </xf>
    <xf numFmtId="0" fontId="16" fillId="0" borderId="0" xfId="2" applyFont="1" applyAlignment="1">
      <alignment horizontal="right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6" fillId="0" borderId="7" xfId="2" applyFont="1" applyBorder="1" applyAlignment="1">
      <alignment horizontal="center"/>
    </xf>
    <xf numFmtId="49" fontId="7" fillId="0" borderId="0" xfId="2" applyNumberFormat="1" applyFont="1" applyAlignment="1">
      <alignment horizontal="right"/>
    </xf>
    <xf numFmtId="0" fontId="13" fillId="2" borderId="0" xfId="2" applyFont="1" applyFill="1"/>
    <xf numFmtId="2" fontId="13" fillId="3" borderId="5" xfId="2" applyNumberFormat="1" applyFont="1" applyFill="1" applyBorder="1" applyAlignment="1">
      <alignment horizontal="right"/>
    </xf>
    <xf numFmtId="16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2" applyFont="1" applyAlignment="1">
      <alignment horizontal="center"/>
    </xf>
    <xf numFmtId="2" fontId="26" fillId="0" borderId="0" xfId="2" applyNumberFormat="1" applyFont="1" applyAlignment="1">
      <alignment horizontal="center"/>
    </xf>
    <xf numFmtId="166" fontId="16" fillId="0" borderId="0" xfId="1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11" fillId="2" borderId="2" xfId="2" applyFont="1" applyFill="1" applyBorder="1" applyAlignment="1">
      <alignment horizontal="left" inden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2" fontId="13" fillId="0" borderId="0" xfId="2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horizontal="center"/>
    </xf>
    <xf numFmtId="2" fontId="13" fillId="0" borderId="5" xfId="0" applyNumberFormat="1" applyFont="1" applyBorder="1"/>
    <xf numFmtId="0" fontId="14" fillId="2" borderId="0" xfId="2" applyFont="1" applyFill="1"/>
    <xf numFmtId="0" fontId="7" fillId="0" borderId="11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0" fontId="20" fillId="0" borderId="0" xfId="0" applyFont="1"/>
    <xf numFmtId="4" fontId="20" fillId="0" borderId="0" xfId="0" applyNumberFormat="1" applyFont="1" applyAlignment="1">
      <alignment horizontal="right"/>
    </xf>
    <xf numFmtId="0" fontId="20" fillId="2" borderId="0" xfId="2" applyFont="1" applyFill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6" fillId="0" borderId="8" xfId="0" applyFont="1" applyBorder="1"/>
    <xf numFmtId="2" fontId="20" fillId="3" borderId="7" xfId="2" applyNumberFormat="1" applyFont="1" applyFill="1" applyBorder="1" applyAlignment="1">
      <alignment horizontal="right"/>
    </xf>
    <xf numFmtId="2" fontId="20" fillId="3" borderId="7" xfId="2" applyNumberFormat="1" applyFont="1" applyFill="1" applyBorder="1"/>
    <xf numFmtId="0" fontId="7" fillId="0" borderId="10" xfId="0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2" fontId="13" fillId="0" borderId="5" xfId="2" applyNumberFormat="1" applyFont="1" applyBorder="1" applyAlignment="1">
      <alignment horizontal="center"/>
    </xf>
    <xf numFmtId="2" fontId="13" fillId="0" borderId="7" xfId="2" applyNumberFormat="1" applyFont="1" applyBorder="1" applyAlignment="1">
      <alignment horizontal="center"/>
    </xf>
    <xf numFmtId="0" fontId="27" fillId="0" borderId="0" xfId="0" applyFont="1" applyAlignment="1">
      <alignment horizontal="left" indent="1"/>
    </xf>
    <xf numFmtId="0" fontId="5" fillId="3" borderId="0" xfId="2" applyFont="1" applyFill="1"/>
    <xf numFmtId="2" fontId="20" fillId="3" borderId="0" xfId="2" applyNumberFormat="1" applyFont="1" applyFill="1"/>
    <xf numFmtId="0" fontId="12" fillId="3" borderId="0" xfId="2" applyFont="1" applyFill="1"/>
    <xf numFmtId="0" fontId="21" fillId="3" borderId="0" xfId="2" applyFont="1" applyFill="1" applyAlignment="1">
      <alignment horizontal="right"/>
    </xf>
    <xf numFmtId="2" fontId="13" fillId="3" borderId="5" xfId="2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49" fontId="15" fillId="0" borderId="0" xfId="2" applyNumberFormat="1" applyFont="1" applyAlignment="1">
      <alignment horizontal="right"/>
    </xf>
    <xf numFmtId="0" fontId="28" fillId="2" borderId="2" xfId="2" applyFont="1" applyFill="1" applyBorder="1"/>
    <xf numFmtId="0" fontId="20" fillId="0" borderId="5" xfId="0" applyFont="1" applyBorder="1" applyAlignment="1">
      <alignment horizontal="center"/>
    </xf>
    <xf numFmtId="2" fontId="20" fillId="0" borderId="7" xfId="2" applyNumberFormat="1" applyFont="1" applyBorder="1" applyAlignment="1">
      <alignment horizontal="right"/>
    </xf>
    <xf numFmtId="0" fontId="20" fillId="2" borderId="1" xfId="2" applyFont="1" applyFill="1" applyBorder="1"/>
    <xf numFmtId="2" fontId="20" fillId="0" borderId="5" xfId="2" applyNumberFormat="1" applyFont="1" applyBorder="1" applyAlignment="1">
      <alignment horizontal="right"/>
    </xf>
    <xf numFmtId="2" fontId="20" fillId="0" borderId="7" xfId="0" applyNumberFormat="1" applyFont="1" applyBorder="1"/>
    <xf numFmtId="2" fontId="20" fillId="0" borderId="5" xfId="2" applyNumberFormat="1" applyFont="1" applyBorder="1" applyAlignment="1">
      <alignment horizontal="center"/>
    </xf>
    <xf numFmtId="2" fontId="20" fillId="0" borderId="0" xfId="0" applyNumberFormat="1" applyFont="1"/>
    <xf numFmtId="4" fontId="20" fillId="0" borderId="0" xfId="0" applyNumberFormat="1" applyFont="1"/>
    <xf numFmtId="4" fontId="15" fillId="0" borderId="0" xfId="0" applyNumberFormat="1" applyFont="1" applyAlignment="1">
      <alignment horizontal="right"/>
    </xf>
    <xf numFmtId="4" fontId="20" fillId="0" borderId="7" xfId="0" applyNumberFormat="1" applyFont="1" applyBorder="1"/>
    <xf numFmtId="0" fontId="20" fillId="2" borderId="7" xfId="2" applyFont="1" applyFill="1" applyBorder="1"/>
  </cellXfs>
  <cellStyles count="10">
    <cellStyle name="Komma" xfId="1" builtinId="3"/>
    <cellStyle name="Komma 2" xfId="3" xr:uid="{00000000-0005-0000-0000-000001000000}"/>
    <cellStyle name="Komma 3" xfId="4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Pro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28575</xdr:rowOff>
    </xdr:from>
    <xdr:to>
      <xdr:col>5</xdr:col>
      <xdr:colOff>533400</xdr:colOff>
      <xdr:row>1</xdr:row>
      <xdr:rowOff>9525</xdr:rowOff>
    </xdr:to>
    <xdr:pic>
      <xdr:nvPicPr>
        <xdr:cNvPr id="2" name="Billede 2" descr="TF_logo_RGB_150dpi">
          <a:extLst>
            <a:ext uri="{FF2B5EF4-FFF2-40B4-BE49-F238E27FC236}">
              <a16:creationId xmlns:a16="http://schemas.microsoft.com/office/drawing/2014/main" id="{8C8A4CA6-F95F-48E0-BA73-9424FD52A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28575"/>
          <a:ext cx="14668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63</xdr:row>
      <xdr:rowOff>66675</xdr:rowOff>
    </xdr:from>
    <xdr:to>
      <xdr:col>5</xdr:col>
      <xdr:colOff>523875</xdr:colOff>
      <xdr:row>66</xdr:row>
      <xdr:rowOff>8255</xdr:rowOff>
    </xdr:to>
    <xdr:pic>
      <xdr:nvPicPr>
        <xdr:cNvPr id="3" name="Billede 3" descr="TF_logo_RGB_150dpi">
          <a:extLst>
            <a:ext uri="{FF2B5EF4-FFF2-40B4-BE49-F238E27FC236}">
              <a16:creationId xmlns:a16="http://schemas.microsoft.com/office/drawing/2014/main" id="{EBB99DA4-044A-468E-B8FC-478AE6DF1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982200"/>
          <a:ext cx="15049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121318</xdr:colOff>
      <xdr:row>0</xdr:row>
      <xdr:rowOff>41776</xdr:rowOff>
    </xdr:from>
    <xdr:ext cx="1449137" cy="408405"/>
    <xdr:pic>
      <xdr:nvPicPr>
        <xdr:cNvPr id="6" name="Billede 2" descr="TF_logo_RGB_150dpi">
          <a:extLst>
            <a:ext uri="{FF2B5EF4-FFF2-40B4-BE49-F238E27FC236}">
              <a16:creationId xmlns:a16="http://schemas.microsoft.com/office/drawing/2014/main" id="{BD7DA1F5-411C-41A1-AC03-AF49E632D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5743" y="41776"/>
          <a:ext cx="1449137" cy="408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123825</xdr:colOff>
      <xdr:row>63</xdr:row>
      <xdr:rowOff>66675</xdr:rowOff>
    </xdr:from>
    <xdr:ext cx="1485900" cy="420170"/>
    <xdr:pic>
      <xdr:nvPicPr>
        <xdr:cNvPr id="7" name="Billede 3" descr="TF_logo_RGB_150dpi">
          <a:extLst>
            <a:ext uri="{FF2B5EF4-FFF2-40B4-BE49-F238E27FC236}">
              <a16:creationId xmlns:a16="http://schemas.microsoft.com/office/drawing/2014/main" id="{6037EED3-41EC-4785-BDC7-2A556E922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0229850"/>
          <a:ext cx="1485900" cy="420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38100</xdr:rowOff>
    </xdr:from>
    <xdr:to>
      <xdr:col>9</xdr:col>
      <xdr:colOff>447675</xdr:colOff>
      <xdr:row>3</xdr:row>
      <xdr:rowOff>192</xdr:rowOff>
    </xdr:to>
    <xdr:pic>
      <xdr:nvPicPr>
        <xdr:cNvPr id="2" name="Billede 1" descr="TF_logo_RGB_150dpi">
          <a:extLst>
            <a:ext uri="{FF2B5EF4-FFF2-40B4-BE49-F238E27FC236}">
              <a16:creationId xmlns:a16="http://schemas.microsoft.com/office/drawing/2014/main" id="{07F339D4-3E67-4963-AE13-5A3993C30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100"/>
          <a:ext cx="1638300" cy="495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:/V:/GAMMELT%20ARKIV/Honorarregulering/Honorartabel%201%20juni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rategisk%20Analyse\HONORARREGULERING\DK\2023\2023%2012%20S&#230;rlov\Honorartabel%20december%202023.xlsx" TargetMode="External"/><Relationship Id="rId1" Type="http://schemas.openxmlformats.org/officeDocument/2006/relationships/externalLinkPath" Target="Honorartabel%20decem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kring Grp 1 og 2"/>
      <sheetName val="TILLÆG"/>
      <sheetName val="Omsorg"/>
      <sheetName val="BUT"/>
      <sheetName val="tandprotese"/>
      <sheetName val="Beredskab Ny"/>
      <sheetName val="Blanket"/>
      <sheetName val="sammenligning Oct Apr"/>
      <sheetName val="Beredskab Gammel"/>
      <sheetName val="lovindgreb 1-6-2018"/>
    </sheetNames>
    <sheetDataSet>
      <sheetData sheetId="0">
        <row r="2">
          <cell r="F2" t="str">
            <v>Reguleringstillæg med afsæt i 1.4.2018: 0%</v>
          </cell>
        </row>
      </sheetData>
      <sheetData sheetId="1"/>
      <sheetData sheetId="2"/>
      <sheetData sheetId="3"/>
      <sheetData sheetId="4"/>
      <sheetData sheetId="5"/>
      <sheetData sheetId="6">
        <row r="30">
          <cell r="E30">
            <v>349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PDATERING"/>
      <sheetName val="Sikring Grp 1 2 nye"/>
      <sheetName val="Tillæg nye"/>
      <sheetName val="Sikring Grp 1 2 Sidste"/>
      <sheetName val="Tillæg sidste"/>
      <sheetName val="Ark1"/>
    </sheetNames>
    <sheetDataSet>
      <sheetData sheetId="0">
        <row r="6">
          <cell r="B6" t="str">
            <v>Reguleringstillæg med reguleringsafsæt i 1.12.2023: 1,2%*</v>
          </cell>
        </row>
        <row r="12">
          <cell r="B12" t="str">
            <v>1. december 2023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9A9F-31BF-4274-9720-F1FB0F9336D0}">
  <dimension ref="A1:T134"/>
  <sheetViews>
    <sheetView showGridLines="0" tabSelected="1" topLeftCell="A111" zoomScaleNormal="100" zoomScaleSheetLayoutView="114" zoomScalePageLayoutView="80" workbookViewId="0">
      <selection activeCell="A129" sqref="A129:A131"/>
    </sheetView>
  </sheetViews>
  <sheetFormatPr defaultColWidth="9.140625" defaultRowHeight="11.25" x14ac:dyDescent="0.2"/>
  <cols>
    <col min="1" max="1" width="14.85546875" style="1" customWidth="1"/>
    <col min="2" max="2" width="33.85546875" style="1" customWidth="1"/>
    <col min="3" max="3" width="25.140625" style="1" customWidth="1"/>
    <col min="4" max="5" width="8.140625" style="1" customWidth="1"/>
    <col min="6" max="6" width="8.85546875" style="1" customWidth="1"/>
    <col min="7" max="15" width="8.140625" style="1" customWidth="1"/>
    <col min="16" max="16384" width="9.140625" style="1"/>
  </cols>
  <sheetData>
    <row r="1" spans="1:12" ht="33.75" customHeight="1" x14ac:dyDescent="0.2"/>
    <row r="2" spans="1:12" ht="13.5" customHeight="1" x14ac:dyDescent="0.2">
      <c r="A2" s="141" t="str">
        <f>UPPER("Sikringsgruppe 1")</f>
        <v>SIKRINGSGRUPPE 1</v>
      </c>
      <c r="B2" s="141"/>
      <c r="C2" s="110"/>
      <c r="D2" s="2"/>
      <c r="E2" s="3"/>
      <c r="F2" s="151" t="str">
        <f>[2]OPDATERING!B6</f>
        <v>Reguleringstillæg med reguleringsafsæt i 1.12.2023: 1,2%*</v>
      </c>
      <c r="G2" s="111"/>
      <c r="H2" s="111"/>
    </row>
    <row r="3" spans="1:12" ht="13.5" customHeight="1" x14ac:dyDescent="0.2">
      <c r="A3" s="142"/>
      <c r="B3" s="142"/>
      <c r="C3" s="4"/>
      <c r="D3" s="112"/>
      <c r="E3" s="113"/>
      <c r="F3" s="152" t="str">
        <f>[2]OPDATERING!B12</f>
        <v>1. december 2023</v>
      </c>
      <c r="G3" s="5"/>
      <c r="H3" s="5"/>
    </row>
    <row r="4" spans="1:12" ht="12.75" x14ac:dyDescent="0.2">
      <c r="A4" s="153" t="s">
        <v>0</v>
      </c>
      <c r="B4" s="7"/>
      <c r="C4" s="7"/>
      <c r="D4" s="8"/>
      <c r="E4" s="8"/>
      <c r="F4" s="9"/>
      <c r="G4" s="114"/>
      <c r="H4" s="114"/>
    </row>
    <row r="5" spans="1:12" ht="12.75" customHeight="1" x14ac:dyDescent="0.2">
      <c r="A5" s="10"/>
      <c r="B5" s="11" t="s">
        <v>1</v>
      </c>
      <c r="C5" s="12"/>
      <c r="D5" s="154" t="s">
        <v>2</v>
      </c>
      <c r="E5" s="154" t="s">
        <v>3</v>
      </c>
      <c r="F5" s="154" t="s">
        <v>4</v>
      </c>
      <c r="G5" s="114"/>
      <c r="H5" s="114"/>
    </row>
    <row r="6" spans="1:12" ht="12.75" customHeight="1" x14ac:dyDescent="0.2">
      <c r="A6" s="13">
        <v>1111</v>
      </c>
      <c r="B6" s="14" t="s">
        <v>5</v>
      </c>
      <c r="C6" s="82"/>
      <c r="D6" s="128">
        <v>371.14</v>
      </c>
      <c r="E6" s="128">
        <v>192.18</v>
      </c>
      <c r="F6" s="155">
        <v>563.31999999999994</v>
      </c>
      <c r="G6" s="114"/>
      <c r="H6" s="114"/>
    </row>
    <row r="7" spans="1:12" ht="12.75" customHeight="1" x14ac:dyDescent="0.2">
      <c r="A7" s="13">
        <v>1112</v>
      </c>
      <c r="B7" s="14" t="s">
        <v>6</v>
      </c>
      <c r="C7" s="82"/>
      <c r="D7" s="128">
        <v>179.27</v>
      </c>
      <c r="E7" s="128">
        <v>92.83</v>
      </c>
      <c r="F7" s="155">
        <v>272.10000000000002</v>
      </c>
      <c r="G7" s="114"/>
      <c r="H7" s="114"/>
    </row>
    <row r="8" spans="1:12" ht="12.75" customHeight="1" x14ac:dyDescent="0.2">
      <c r="A8" s="13">
        <v>1113</v>
      </c>
      <c r="B8" s="14" t="s">
        <v>7</v>
      </c>
      <c r="C8" s="82"/>
      <c r="D8" s="128">
        <v>104.58</v>
      </c>
      <c r="E8" s="128">
        <v>164.57</v>
      </c>
      <c r="F8" s="155">
        <v>269.14999999999998</v>
      </c>
      <c r="G8" s="114"/>
      <c r="H8" s="114"/>
    </row>
    <row r="9" spans="1:12" ht="12.75" customHeight="1" x14ac:dyDescent="0.2">
      <c r="A9" s="13">
        <v>1114</v>
      </c>
      <c r="B9" s="14" t="s">
        <v>8</v>
      </c>
      <c r="C9" s="82"/>
      <c r="D9" s="128">
        <v>179.27</v>
      </c>
      <c r="E9" s="128">
        <v>92.83</v>
      </c>
      <c r="F9" s="155">
        <v>272.10000000000002</v>
      </c>
      <c r="G9" s="114"/>
      <c r="H9" s="114"/>
    </row>
    <row r="10" spans="1:12" ht="12.75" customHeight="1" x14ac:dyDescent="0.2">
      <c r="A10" s="13">
        <v>1115</v>
      </c>
      <c r="B10" s="14" t="s">
        <v>9</v>
      </c>
      <c r="C10" s="82"/>
      <c r="D10" s="128">
        <v>104.58</v>
      </c>
      <c r="E10" s="128">
        <v>164.57</v>
      </c>
      <c r="F10" s="155">
        <v>269.14999999999998</v>
      </c>
      <c r="G10" s="114"/>
      <c r="H10" s="114"/>
    </row>
    <row r="11" spans="1:12" ht="12.75" customHeight="1" x14ac:dyDescent="0.2">
      <c r="A11" s="13">
        <v>1415</v>
      </c>
      <c r="B11" s="16" t="s">
        <v>10</v>
      </c>
      <c r="C11" s="23"/>
      <c r="D11" s="128">
        <v>517.03</v>
      </c>
      <c r="E11" s="128">
        <v>267.74</v>
      </c>
      <c r="F11" s="155">
        <v>784.77</v>
      </c>
      <c r="G11" s="114"/>
      <c r="H11" s="114"/>
    </row>
    <row r="12" spans="1:12" ht="12.75" customHeight="1" x14ac:dyDescent="0.2">
      <c r="A12" s="13">
        <v>1150</v>
      </c>
      <c r="B12" s="14" t="s">
        <v>11</v>
      </c>
      <c r="C12" s="82"/>
      <c r="D12" s="128">
        <v>228.92</v>
      </c>
      <c r="E12" s="128">
        <v>70.209999999999994</v>
      </c>
      <c r="F12" s="155">
        <v>299.13</v>
      </c>
      <c r="G12" s="114"/>
      <c r="H12" s="114"/>
    </row>
    <row r="13" spans="1:12" ht="12.75" customHeight="1" x14ac:dyDescent="0.2">
      <c r="A13" s="13">
        <v>1151</v>
      </c>
      <c r="B13" s="14" t="s">
        <v>12</v>
      </c>
      <c r="C13" s="82"/>
      <c r="D13" s="128">
        <v>228.92</v>
      </c>
      <c r="E13" s="128">
        <v>70.209999999999994</v>
      </c>
      <c r="F13" s="155">
        <v>299.13</v>
      </c>
      <c r="G13" s="114"/>
      <c r="H13" s="114"/>
    </row>
    <row r="14" spans="1:12" ht="12.75" customHeight="1" x14ac:dyDescent="0.2">
      <c r="A14" s="13">
        <v>1152</v>
      </c>
      <c r="B14" s="14" t="s">
        <v>13</v>
      </c>
      <c r="C14" s="82"/>
      <c r="D14" s="128">
        <v>228.92</v>
      </c>
      <c r="E14" s="128">
        <v>70.209999999999994</v>
      </c>
      <c r="F14" s="155">
        <v>299.13</v>
      </c>
      <c r="G14" s="114"/>
      <c r="H14" s="114"/>
    </row>
    <row r="15" spans="1:12" ht="12.75" customHeight="1" x14ac:dyDescent="0.2">
      <c r="A15" s="13">
        <v>1153</v>
      </c>
      <c r="B15" s="14" t="s">
        <v>14</v>
      </c>
      <c r="C15" s="82"/>
      <c r="D15" s="128">
        <v>228.92</v>
      </c>
      <c r="E15" s="128">
        <v>70.209999999999994</v>
      </c>
      <c r="F15" s="155">
        <v>299.13</v>
      </c>
      <c r="G15" s="114"/>
      <c r="H15" s="114"/>
      <c r="K15" s="115"/>
      <c r="L15" s="115"/>
    </row>
    <row r="16" spans="1:12" ht="12.75" customHeight="1" x14ac:dyDescent="0.2">
      <c r="A16" s="13">
        <v>1180</v>
      </c>
      <c r="B16" s="14" t="s">
        <v>15</v>
      </c>
      <c r="C16" s="82"/>
      <c r="D16" s="128">
        <v>138.77000000000001</v>
      </c>
      <c r="E16" s="128">
        <v>71.86</v>
      </c>
      <c r="F16" s="155">
        <v>210.63</v>
      </c>
      <c r="G16" s="114"/>
      <c r="H16" s="114"/>
    </row>
    <row r="17" spans="1:13" ht="12.75" customHeight="1" x14ac:dyDescent="0.2">
      <c r="A17" s="13">
        <v>1300</v>
      </c>
      <c r="B17" s="14" t="s">
        <v>16</v>
      </c>
      <c r="C17" s="82"/>
      <c r="D17" s="128">
        <v>163.69999999999999</v>
      </c>
      <c r="E17" s="128">
        <v>0</v>
      </c>
      <c r="F17" s="155">
        <v>163.69999999999999</v>
      </c>
      <c r="G17" s="114"/>
      <c r="H17" s="114"/>
    </row>
    <row r="18" spans="1:13" ht="12.75" customHeight="1" x14ac:dyDescent="0.2">
      <c r="A18" s="10">
        <v>3020</v>
      </c>
      <c r="B18" s="18" t="s">
        <v>17</v>
      </c>
      <c r="C18" s="83"/>
      <c r="D18" s="128">
        <v>283.39</v>
      </c>
      <c r="E18" s="128">
        <v>0</v>
      </c>
      <c r="F18" s="155">
        <v>283.39</v>
      </c>
      <c r="G18" s="114"/>
      <c r="H18" s="114"/>
      <c r="M18" s="117"/>
    </row>
    <row r="19" spans="1:13" ht="5.25" customHeight="1" x14ac:dyDescent="0.2">
      <c r="A19" s="19"/>
      <c r="B19" s="20"/>
      <c r="C19" s="19"/>
      <c r="D19" s="122"/>
      <c r="E19" s="122"/>
      <c r="F19" s="122"/>
      <c r="G19" s="114"/>
      <c r="H19" s="114"/>
    </row>
    <row r="20" spans="1:13" ht="12.75" x14ac:dyDescent="0.2">
      <c r="A20" s="153" t="s">
        <v>18</v>
      </c>
      <c r="B20" s="21"/>
      <c r="C20" s="7"/>
      <c r="D20" s="156"/>
      <c r="E20" s="156"/>
      <c r="F20" s="156"/>
      <c r="G20" s="114"/>
      <c r="H20" s="114"/>
    </row>
    <row r="21" spans="1:13" ht="12.75" customHeight="1" x14ac:dyDescent="0.2">
      <c r="A21" s="13">
        <v>1116</v>
      </c>
      <c r="B21" s="14" t="s">
        <v>19</v>
      </c>
      <c r="C21" s="82"/>
      <c r="D21" s="155">
        <v>147.02000000000001</v>
      </c>
      <c r="E21" s="155">
        <v>76.14</v>
      </c>
      <c r="F21" s="157">
        <v>223.16000000000003</v>
      </c>
      <c r="G21" s="114"/>
      <c r="H21" s="114"/>
    </row>
    <row r="22" spans="1:13" ht="12.75" customHeight="1" x14ac:dyDescent="0.2">
      <c r="A22" s="13">
        <v>1301</v>
      </c>
      <c r="B22" s="14" t="s">
        <v>20</v>
      </c>
      <c r="C22" s="82"/>
      <c r="D22" s="155">
        <v>224.35</v>
      </c>
      <c r="E22" s="155">
        <v>116.18</v>
      </c>
      <c r="F22" s="155">
        <v>340.53</v>
      </c>
      <c r="G22" s="114"/>
      <c r="H22" s="114"/>
    </row>
    <row r="23" spans="1:13" ht="12.75" customHeight="1" x14ac:dyDescent="0.2">
      <c r="A23" s="13">
        <v>1302</v>
      </c>
      <c r="B23" s="14" t="s">
        <v>21</v>
      </c>
      <c r="C23" s="82"/>
      <c r="D23" s="155">
        <v>161.30000000000001</v>
      </c>
      <c r="E23" s="155">
        <v>83.53</v>
      </c>
      <c r="F23" s="155">
        <v>244.83</v>
      </c>
      <c r="G23" s="114"/>
      <c r="H23" s="114"/>
    </row>
    <row r="24" spans="1:13" ht="12.75" customHeight="1" x14ac:dyDescent="0.2">
      <c r="A24" s="13">
        <v>2920</v>
      </c>
      <c r="B24" s="14" t="s">
        <v>22</v>
      </c>
      <c r="C24" s="82"/>
      <c r="D24" s="155">
        <v>177.95</v>
      </c>
      <c r="E24" s="155">
        <v>92.16</v>
      </c>
      <c r="F24" s="158">
        <v>270.11</v>
      </c>
      <c r="G24" s="114"/>
      <c r="H24" s="114"/>
    </row>
    <row r="25" spans="1:13" ht="5.25" customHeight="1" x14ac:dyDescent="0.2">
      <c r="A25" s="19"/>
      <c r="B25" s="20"/>
      <c r="C25" s="19"/>
      <c r="D25" s="122"/>
      <c r="E25" s="122"/>
      <c r="F25" s="122"/>
      <c r="G25" s="114"/>
      <c r="H25" s="114"/>
    </row>
    <row r="26" spans="1:13" ht="12.75" x14ac:dyDescent="0.2">
      <c r="A26" s="153" t="s">
        <v>23</v>
      </c>
      <c r="B26" s="21"/>
      <c r="C26" s="7"/>
      <c r="D26" s="124"/>
      <c r="E26" s="124"/>
      <c r="F26" s="124"/>
      <c r="G26" s="114"/>
      <c r="H26" s="114"/>
    </row>
    <row r="27" spans="1:13" ht="12.75" customHeight="1" x14ac:dyDescent="0.2">
      <c r="A27" s="13" t="s">
        <v>24</v>
      </c>
      <c r="B27" s="16" t="s">
        <v>25</v>
      </c>
      <c r="C27" s="23"/>
      <c r="D27" s="155">
        <v>221.81</v>
      </c>
      <c r="E27" s="155">
        <v>53.65</v>
      </c>
      <c r="F27" s="157">
        <v>275.45999999999998</v>
      </c>
      <c r="G27" s="114"/>
      <c r="H27" s="114"/>
    </row>
    <row r="28" spans="1:13" ht="12.75" customHeight="1" x14ac:dyDescent="0.2">
      <c r="A28" s="13" t="s">
        <v>26</v>
      </c>
      <c r="B28" s="16" t="s">
        <v>27</v>
      </c>
      <c r="C28" s="23"/>
      <c r="D28" s="155">
        <v>302.87</v>
      </c>
      <c r="E28" s="155">
        <v>79.94</v>
      </c>
      <c r="F28" s="157">
        <v>382.81</v>
      </c>
      <c r="G28" s="114"/>
      <c r="H28" s="114"/>
    </row>
    <row r="29" spans="1:13" ht="12.75" customHeight="1" x14ac:dyDescent="0.2">
      <c r="A29" s="13" t="s">
        <v>28</v>
      </c>
      <c r="B29" s="16" t="s">
        <v>29</v>
      </c>
      <c r="C29" s="23"/>
      <c r="D29" s="155">
        <v>552.35</v>
      </c>
      <c r="E29" s="155">
        <v>61.59</v>
      </c>
      <c r="F29" s="157">
        <v>613.94000000000005</v>
      </c>
      <c r="G29" s="114"/>
      <c r="H29" s="114"/>
    </row>
    <row r="30" spans="1:13" ht="12.75" customHeight="1" x14ac:dyDescent="0.2">
      <c r="A30" s="13" t="s">
        <v>30</v>
      </c>
      <c r="B30" s="16" t="s">
        <v>31</v>
      </c>
      <c r="C30" s="23"/>
      <c r="D30" s="155">
        <v>459.99</v>
      </c>
      <c r="E30" s="155">
        <v>36.159999999999997</v>
      </c>
      <c r="F30" s="157">
        <v>496.15</v>
      </c>
      <c r="G30" s="114"/>
      <c r="H30" s="114"/>
    </row>
    <row r="31" spans="1:13" ht="12.75" customHeight="1" x14ac:dyDescent="0.2">
      <c r="A31" s="13">
        <v>1558</v>
      </c>
      <c r="B31" s="16" t="s">
        <v>32</v>
      </c>
      <c r="C31" s="23"/>
      <c r="D31" s="159" t="s">
        <v>96</v>
      </c>
      <c r="E31" s="155">
        <v>110.77</v>
      </c>
      <c r="F31" s="92" t="s">
        <v>96</v>
      </c>
      <c r="G31" s="114"/>
      <c r="H31" s="114"/>
    </row>
    <row r="32" spans="1:13" ht="12.75" customHeight="1" x14ac:dyDescent="0.2">
      <c r="A32" s="13" t="s">
        <v>33</v>
      </c>
      <c r="B32" s="16" t="s">
        <v>34</v>
      </c>
      <c r="C32" s="23"/>
      <c r="D32" s="155">
        <v>459.99</v>
      </c>
      <c r="E32" s="155">
        <v>36.159999999999997</v>
      </c>
      <c r="F32" s="155">
        <v>496.15</v>
      </c>
      <c r="G32" s="114"/>
      <c r="H32" s="114"/>
    </row>
    <row r="33" spans="1:20" ht="12.75" customHeight="1" x14ac:dyDescent="0.2">
      <c r="A33" s="13" t="s">
        <v>35</v>
      </c>
      <c r="B33" s="16" t="s">
        <v>36</v>
      </c>
      <c r="C33" s="23"/>
      <c r="D33" s="159" t="s">
        <v>96</v>
      </c>
      <c r="E33" s="155">
        <v>110.77</v>
      </c>
      <c r="F33" s="92" t="s">
        <v>96</v>
      </c>
      <c r="G33" s="114"/>
      <c r="H33" s="114"/>
    </row>
    <row r="34" spans="1:20" ht="12.75" customHeight="1" x14ac:dyDescent="0.2">
      <c r="A34" s="13">
        <v>1504</v>
      </c>
      <c r="B34" s="16" t="s">
        <v>37</v>
      </c>
      <c r="C34" s="23"/>
      <c r="D34" s="159" t="s">
        <v>96</v>
      </c>
      <c r="E34" s="155">
        <v>75.77</v>
      </c>
      <c r="F34" s="92" t="s">
        <v>96</v>
      </c>
      <c r="G34" s="114"/>
      <c r="H34" s="114"/>
    </row>
    <row r="35" spans="1:20" ht="12.75" customHeight="1" x14ac:dyDescent="0.2">
      <c r="A35" s="13">
        <v>1554</v>
      </c>
      <c r="B35" s="16" t="s">
        <v>38</v>
      </c>
      <c r="C35" s="23"/>
      <c r="D35" s="159" t="s">
        <v>96</v>
      </c>
      <c r="E35" s="155">
        <v>75.77</v>
      </c>
      <c r="F35" s="92" t="s">
        <v>96</v>
      </c>
      <c r="G35" s="114"/>
      <c r="H35" s="114"/>
    </row>
    <row r="36" spans="1:20" ht="12.75" customHeight="1" x14ac:dyDescent="0.2">
      <c r="A36" s="13">
        <v>1509</v>
      </c>
      <c r="B36" s="16" t="s">
        <v>39</v>
      </c>
      <c r="C36" s="23"/>
      <c r="D36" s="159" t="s">
        <v>96</v>
      </c>
      <c r="E36" s="155">
        <v>110.77</v>
      </c>
      <c r="F36" s="92" t="s">
        <v>96</v>
      </c>
      <c r="G36" s="114"/>
      <c r="H36" s="114"/>
      <c r="Q36" s="81"/>
      <c r="R36" s="81"/>
      <c r="S36" s="81"/>
      <c r="T36" s="81"/>
    </row>
    <row r="37" spans="1:20" ht="12.75" customHeight="1" x14ac:dyDescent="0.2">
      <c r="A37" s="13">
        <v>1559</v>
      </c>
      <c r="B37" s="16" t="s">
        <v>40</v>
      </c>
      <c r="C37" s="23"/>
      <c r="D37" s="159" t="s">
        <v>96</v>
      </c>
      <c r="E37" s="155">
        <v>110.77</v>
      </c>
      <c r="F37" s="92" t="s">
        <v>96</v>
      </c>
      <c r="G37" s="114"/>
      <c r="H37" s="114"/>
    </row>
    <row r="38" spans="1:20" ht="5.25" customHeight="1" x14ac:dyDescent="0.2">
      <c r="A38" s="19"/>
      <c r="B38" s="20"/>
      <c r="C38" s="19"/>
      <c r="D38" s="122"/>
      <c r="E38" s="122"/>
      <c r="F38" s="122"/>
      <c r="G38" s="114"/>
      <c r="H38" s="114"/>
    </row>
    <row r="39" spans="1:20" ht="12.75" x14ac:dyDescent="0.2">
      <c r="A39" s="153" t="s">
        <v>41</v>
      </c>
      <c r="B39" s="21"/>
      <c r="C39" s="7"/>
      <c r="D39" s="124"/>
      <c r="E39" s="124"/>
      <c r="F39" s="124"/>
      <c r="G39" s="114"/>
      <c r="H39" s="114"/>
    </row>
    <row r="40" spans="1:20" ht="12.75" customHeight="1" x14ac:dyDescent="0.2">
      <c r="A40" s="13">
        <v>1600</v>
      </c>
      <c r="B40" s="16" t="s">
        <v>42</v>
      </c>
      <c r="C40" s="23"/>
      <c r="D40" s="15">
        <v>218.17</v>
      </c>
      <c r="E40" s="15">
        <v>112.96</v>
      </c>
      <c r="F40" s="118">
        <v>331.13</v>
      </c>
      <c r="G40" s="114"/>
      <c r="H40" s="114"/>
    </row>
    <row r="41" spans="1:20" ht="12.75" customHeight="1" x14ac:dyDescent="0.2">
      <c r="A41" s="13">
        <v>1601</v>
      </c>
      <c r="B41" s="16" t="s">
        <v>43</v>
      </c>
      <c r="C41" s="23"/>
      <c r="D41" s="15">
        <v>253.3</v>
      </c>
      <c r="E41" s="15">
        <v>131.16</v>
      </c>
      <c r="F41" s="118">
        <v>384.46000000000004</v>
      </c>
      <c r="G41" s="114"/>
      <c r="H41" s="114"/>
    </row>
    <row r="42" spans="1:20" ht="12.75" customHeight="1" x14ac:dyDescent="0.2">
      <c r="A42" s="13">
        <v>1605</v>
      </c>
      <c r="B42" s="16" t="s">
        <v>44</v>
      </c>
      <c r="C42" s="23"/>
      <c r="D42" s="15">
        <v>253.3</v>
      </c>
      <c r="E42" s="15">
        <v>131.16</v>
      </c>
      <c r="F42" s="118">
        <v>384.46000000000004</v>
      </c>
      <c r="G42" s="114"/>
      <c r="H42" s="114"/>
    </row>
    <row r="43" spans="1:20" ht="12.75" customHeight="1" x14ac:dyDescent="0.2">
      <c r="A43" s="13">
        <v>1606</v>
      </c>
      <c r="B43" s="16" t="s">
        <v>45</v>
      </c>
      <c r="C43" s="23"/>
      <c r="D43" s="133" t="s">
        <v>96</v>
      </c>
      <c r="E43" s="15">
        <v>215.81</v>
      </c>
      <c r="F43" s="134" t="s">
        <v>96</v>
      </c>
      <c r="G43" s="114"/>
      <c r="H43" s="114"/>
    </row>
    <row r="44" spans="1:20" ht="5.25" customHeight="1" x14ac:dyDescent="0.2">
      <c r="A44" s="19"/>
      <c r="B44" s="20"/>
      <c r="C44" s="19"/>
      <c r="D44" s="122"/>
      <c r="E44" s="122"/>
      <c r="F44" s="160"/>
      <c r="G44" s="114"/>
      <c r="H44" s="114"/>
    </row>
    <row r="45" spans="1:20" ht="12.75" x14ac:dyDescent="0.2">
      <c r="A45" s="153" t="s">
        <v>46</v>
      </c>
      <c r="B45" s="21"/>
      <c r="C45" s="7"/>
      <c r="D45" s="124"/>
      <c r="E45" s="124"/>
      <c r="F45" s="124"/>
      <c r="G45" s="114"/>
      <c r="H45" s="114"/>
    </row>
    <row r="46" spans="1:20" ht="12.75" customHeight="1" x14ac:dyDescent="0.2">
      <c r="A46" s="13">
        <v>1701</v>
      </c>
      <c r="B46" s="16" t="s">
        <v>47</v>
      </c>
      <c r="C46" s="23"/>
      <c r="D46" s="15">
        <v>361.11</v>
      </c>
      <c r="E46" s="15">
        <v>132.74</v>
      </c>
      <c r="F46" s="29">
        <v>493.85</v>
      </c>
      <c r="G46" s="114"/>
      <c r="H46" s="114"/>
    </row>
    <row r="47" spans="1:20" ht="12.75" customHeight="1" x14ac:dyDescent="0.2">
      <c r="A47" s="13">
        <v>1705</v>
      </c>
      <c r="B47" s="16" t="s">
        <v>48</v>
      </c>
      <c r="C47" s="23"/>
      <c r="D47" s="15">
        <v>125.76</v>
      </c>
      <c r="E47" s="15">
        <v>0</v>
      </c>
      <c r="F47" s="29">
        <v>125.76</v>
      </c>
      <c r="G47" s="114"/>
      <c r="H47" s="114"/>
    </row>
    <row r="48" spans="1:20" ht="12.75" customHeight="1" x14ac:dyDescent="0.2">
      <c r="A48" s="13">
        <v>1801</v>
      </c>
      <c r="B48" s="16" t="s">
        <v>49</v>
      </c>
      <c r="C48" s="23"/>
      <c r="D48" s="133" t="s">
        <v>96</v>
      </c>
      <c r="E48" s="15">
        <v>200.35</v>
      </c>
      <c r="F48" s="133" t="s">
        <v>96</v>
      </c>
      <c r="G48" s="114"/>
      <c r="H48" s="114"/>
    </row>
    <row r="49" spans="1:15" ht="12.75" customHeight="1" x14ac:dyDescent="0.2">
      <c r="A49" s="13">
        <v>1802</v>
      </c>
      <c r="B49" s="16" t="s">
        <v>50</v>
      </c>
      <c r="C49" s="23"/>
      <c r="D49" s="102">
        <v>0</v>
      </c>
      <c r="E49" s="15">
        <v>424.54</v>
      </c>
      <c r="F49" s="140" t="s">
        <v>98</v>
      </c>
      <c r="G49" s="114"/>
      <c r="H49" s="114"/>
    </row>
    <row r="50" spans="1:15" ht="7.5" customHeight="1" x14ac:dyDescent="0.2">
      <c r="A50" s="19"/>
      <c r="B50" s="20"/>
      <c r="C50" s="19"/>
      <c r="D50" s="123"/>
      <c r="E50" s="161"/>
      <c r="F50" s="160"/>
      <c r="G50" s="114"/>
      <c r="H50" s="114"/>
    </row>
    <row r="51" spans="1:15" ht="12.75" customHeight="1" x14ac:dyDescent="0.2">
      <c r="A51" s="153" t="s">
        <v>51</v>
      </c>
      <c r="B51" s="6"/>
      <c r="C51" s="7"/>
      <c r="D51" s="124"/>
      <c r="E51" s="124"/>
      <c r="F51" s="124"/>
      <c r="G51" s="114"/>
      <c r="H51" s="114"/>
    </row>
    <row r="52" spans="1:15" ht="12.75" customHeight="1" x14ac:dyDescent="0.2">
      <c r="A52" s="13">
        <v>1425</v>
      </c>
      <c r="B52" s="16" t="s">
        <v>52</v>
      </c>
      <c r="C52" s="23"/>
      <c r="D52" s="15">
        <v>307.37</v>
      </c>
      <c r="E52" s="15">
        <v>159.13</v>
      </c>
      <c r="F52" s="29">
        <v>466.5</v>
      </c>
      <c r="G52" s="114"/>
      <c r="H52" s="114"/>
      <c r="J52" s="3"/>
      <c r="K52" s="3"/>
      <c r="L52" s="3"/>
    </row>
    <row r="53" spans="1:15" ht="12.75" customHeight="1" x14ac:dyDescent="0.2">
      <c r="A53" s="13">
        <v>1431</v>
      </c>
      <c r="B53" s="16" t="s">
        <v>53</v>
      </c>
      <c r="C53" s="23"/>
      <c r="D53" s="15">
        <v>116.1</v>
      </c>
      <c r="E53" s="15">
        <v>60.11</v>
      </c>
      <c r="F53" s="29">
        <v>176.20999999999998</v>
      </c>
      <c r="G53" s="114"/>
      <c r="H53" s="114"/>
      <c r="J53" s="3"/>
      <c r="K53" s="3"/>
      <c r="L53" s="3"/>
    </row>
    <row r="54" spans="1:15" ht="11.25" customHeight="1" x14ac:dyDescent="0.2">
      <c r="A54" s="13">
        <v>1440</v>
      </c>
      <c r="B54" s="16" t="s">
        <v>54</v>
      </c>
      <c r="C54" s="23"/>
      <c r="D54" s="133" t="s">
        <v>96</v>
      </c>
      <c r="E54" s="15">
        <v>266</v>
      </c>
      <c r="F54" s="133" t="s">
        <v>96</v>
      </c>
      <c r="G54" s="114"/>
      <c r="H54" s="114"/>
      <c r="J54" s="3"/>
      <c r="K54" s="3"/>
      <c r="L54" s="3"/>
    </row>
    <row r="55" spans="1:15" ht="15.95" customHeight="1" x14ac:dyDescent="0.2">
      <c r="A55" s="19"/>
      <c r="B55" s="19"/>
      <c r="C55" s="19"/>
      <c r="D55" s="116"/>
      <c r="E55" s="116"/>
      <c r="F55" s="116"/>
      <c r="G55" s="3"/>
      <c r="H55" s="114"/>
      <c r="I55" s="3"/>
      <c r="J55" s="3"/>
      <c r="K55" s="3"/>
      <c r="L55" s="3"/>
      <c r="M55" s="3"/>
      <c r="N55" s="3"/>
      <c r="O55" s="3"/>
    </row>
    <row r="56" spans="1:15" ht="12.75" customHeight="1" x14ac:dyDescent="0.2">
      <c r="A56" s="153" t="s">
        <v>93</v>
      </c>
      <c r="B56" s="7"/>
      <c r="C56" s="22"/>
      <c r="D56" s="101"/>
      <c r="E56" s="101"/>
      <c r="F56" s="101"/>
      <c r="G56" s="3"/>
      <c r="H56" s="114"/>
      <c r="I56" s="3"/>
      <c r="J56" s="3"/>
      <c r="K56" s="3"/>
      <c r="L56" s="3"/>
      <c r="M56" s="3"/>
      <c r="N56" s="3"/>
      <c r="O56" s="3"/>
    </row>
    <row r="57" spans="1:15" ht="12.75" customHeight="1" x14ac:dyDescent="0.2">
      <c r="A57" s="132" t="s">
        <v>55</v>
      </c>
      <c r="B57" s="17"/>
      <c r="C57" s="143" t="s">
        <v>56</v>
      </c>
      <c r="D57" s="144"/>
      <c r="E57" s="144"/>
      <c r="F57" s="145"/>
      <c r="G57" s="3"/>
      <c r="H57" s="114"/>
      <c r="I57" s="3"/>
      <c r="J57" s="3"/>
      <c r="K57" s="3"/>
      <c r="L57" s="3"/>
      <c r="M57" s="3"/>
      <c r="N57" s="3"/>
      <c r="O57" s="3"/>
    </row>
    <row r="58" spans="1:15" ht="12.75" customHeight="1" x14ac:dyDescent="0.2">
      <c r="A58" s="130" t="s">
        <v>57</v>
      </c>
      <c r="B58" s="23"/>
      <c r="C58" s="146" t="s">
        <v>58</v>
      </c>
      <c r="D58" s="147"/>
      <c r="E58" s="147"/>
      <c r="F58" s="148"/>
      <c r="G58" s="3"/>
      <c r="H58" s="114"/>
      <c r="I58" s="3"/>
      <c r="J58" s="3"/>
      <c r="K58" s="3"/>
      <c r="L58" s="3"/>
      <c r="M58" s="3"/>
      <c r="N58" s="3"/>
      <c r="O58" s="3"/>
    </row>
    <row r="59" spans="1:15" ht="12.75" customHeight="1" x14ac:dyDescent="0.2">
      <c r="A59" s="132" t="s">
        <v>59</v>
      </c>
      <c r="B59" s="132"/>
      <c r="C59" s="146" t="s">
        <v>60</v>
      </c>
      <c r="D59" s="147"/>
      <c r="E59" s="147"/>
      <c r="F59" s="148"/>
      <c r="G59" s="3"/>
      <c r="H59" s="114"/>
      <c r="I59" s="3"/>
      <c r="J59" s="3"/>
      <c r="K59" s="3"/>
      <c r="L59" s="3"/>
      <c r="M59" s="3"/>
      <c r="N59" s="3"/>
      <c r="O59" s="3"/>
    </row>
    <row r="60" spans="1:15" ht="12.75" customHeight="1" x14ac:dyDescent="0.2">
      <c r="A60" s="132" t="s">
        <v>61</v>
      </c>
      <c r="B60" s="131"/>
      <c r="C60" s="146" t="s">
        <v>62</v>
      </c>
      <c r="D60" s="147"/>
      <c r="E60" s="147"/>
      <c r="F60" s="148"/>
      <c r="G60" s="3"/>
      <c r="H60" s="114"/>
      <c r="I60" s="3"/>
      <c r="M60" s="3"/>
      <c r="N60" s="3"/>
      <c r="O60" s="3"/>
    </row>
    <row r="61" spans="1:15" ht="12.75" x14ac:dyDescent="0.2">
      <c r="A61" s="120" t="s">
        <v>63</v>
      </c>
      <c r="B61" s="120"/>
      <c r="C61" s="146" t="s">
        <v>64</v>
      </c>
      <c r="D61" s="147"/>
      <c r="E61" s="147"/>
      <c r="F61" s="148"/>
      <c r="G61" s="3"/>
      <c r="H61" s="114"/>
      <c r="I61" s="3"/>
      <c r="M61" s="3"/>
      <c r="N61" s="3"/>
      <c r="O61" s="3"/>
    </row>
    <row r="62" spans="1:15" ht="12" customHeight="1" x14ac:dyDescent="0.2">
      <c r="A62" s="132" t="s">
        <v>65</v>
      </c>
      <c r="B62" s="121"/>
      <c r="C62" s="146" t="s">
        <v>97</v>
      </c>
      <c r="D62" s="147"/>
      <c r="E62" s="147"/>
      <c r="F62" s="148"/>
      <c r="G62" s="3"/>
      <c r="H62" s="114"/>
      <c r="I62" s="3"/>
      <c r="M62" s="3"/>
      <c r="N62" s="3"/>
      <c r="O62" s="3"/>
    </row>
    <row r="63" spans="1:15" ht="12.75" customHeight="1" x14ac:dyDescent="0.2">
      <c r="A63" s="130" t="s">
        <v>66</v>
      </c>
      <c r="B63" s="130"/>
      <c r="C63" s="146" t="s">
        <v>67</v>
      </c>
      <c r="D63" s="147"/>
      <c r="E63" s="147"/>
      <c r="F63" s="148"/>
      <c r="H63" s="114"/>
    </row>
    <row r="64" spans="1:15" ht="12.75" customHeight="1" x14ac:dyDescent="0.2">
      <c r="A64" s="3"/>
      <c r="B64" s="3"/>
      <c r="C64" s="3"/>
      <c r="D64" s="122"/>
      <c r="E64" s="122"/>
      <c r="F64" s="122"/>
      <c r="H64" s="114"/>
    </row>
    <row r="65" spans="1:8" ht="12.75" x14ac:dyDescent="0.2">
      <c r="A65" s="3"/>
      <c r="B65" s="3"/>
      <c r="C65" s="3"/>
      <c r="D65" s="122"/>
      <c r="E65" s="122"/>
      <c r="F65" s="122"/>
      <c r="H65" s="114"/>
    </row>
    <row r="66" spans="1:8" ht="12.75" x14ac:dyDescent="0.2">
      <c r="A66" s="3"/>
      <c r="B66" s="3"/>
      <c r="C66" s="3"/>
      <c r="D66" s="122"/>
      <c r="E66" s="122"/>
      <c r="F66" s="122"/>
      <c r="H66" s="114"/>
    </row>
    <row r="67" spans="1:8" ht="12.75" customHeight="1" x14ac:dyDescent="0.2">
      <c r="A67" s="141" t="str">
        <f>UPPER("Sikringsgruppe 2")</f>
        <v>SIKRINGSGRUPPE 2</v>
      </c>
      <c r="B67" s="141"/>
      <c r="C67" s="3"/>
      <c r="D67" s="123"/>
      <c r="F67" s="162" t="str">
        <f>F2</f>
        <v>Reguleringstillæg med reguleringsafsæt i 1.12.2023: 1,2%*</v>
      </c>
      <c r="H67" s="114"/>
    </row>
    <row r="68" spans="1:8" ht="12.75" customHeight="1" x14ac:dyDescent="0.2">
      <c r="A68" s="142"/>
      <c r="B68" s="142"/>
      <c r="C68" s="3"/>
      <c r="D68" s="123"/>
      <c r="E68" s="122"/>
      <c r="F68" s="151" t="str">
        <f>F3</f>
        <v>1. december 2023</v>
      </c>
      <c r="H68" s="114"/>
    </row>
    <row r="69" spans="1:8" ht="12.75" customHeight="1" x14ac:dyDescent="0.2">
      <c r="A69" s="153" t="s">
        <v>0</v>
      </c>
      <c r="B69" s="24"/>
      <c r="C69" s="119"/>
      <c r="D69" s="124"/>
      <c r="E69" s="124"/>
      <c r="F69" s="124"/>
      <c r="H69" s="114"/>
    </row>
    <row r="70" spans="1:8" ht="12.75" customHeight="1" x14ac:dyDescent="0.2">
      <c r="A70" s="27"/>
      <c r="B70" s="132" t="s">
        <v>1</v>
      </c>
      <c r="C70" s="89"/>
      <c r="D70" s="154" t="s">
        <v>2</v>
      </c>
      <c r="E70" s="154" t="s">
        <v>3</v>
      </c>
      <c r="F70" s="154" t="s">
        <v>4</v>
      </c>
      <c r="H70" s="114"/>
    </row>
    <row r="71" spans="1:8" ht="12.75" customHeight="1" x14ac:dyDescent="0.2">
      <c r="A71" s="13">
        <v>1111</v>
      </c>
      <c r="B71" s="16" t="s">
        <v>5</v>
      </c>
      <c r="C71" s="32"/>
      <c r="D71" s="155"/>
      <c r="E71" s="155">
        <v>192.18</v>
      </c>
      <c r="F71" s="155"/>
      <c r="H71" s="114"/>
    </row>
    <row r="72" spans="1:8" ht="12.75" customHeight="1" x14ac:dyDescent="0.2">
      <c r="A72" s="13">
        <v>1112</v>
      </c>
      <c r="B72" s="16" t="s">
        <v>6</v>
      </c>
      <c r="C72" s="32"/>
      <c r="D72" s="155"/>
      <c r="E72" s="155">
        <v>92.83</v>
      </c>
      <c r="F72" s="155"/>
      <c r="H72" s="114"/>
    </row>
    <row r="73" spans="1:8" ht="12.75" customHeight="1" x14ac:dyDescent="0.2">
      <c r="A73" s="13">
        <v>1113</v>
      </c>
      <c r="B73" s="16" t="s">
        <v>7</v>
      </c>
      <c r="C73" s="32"/>
      <c r="D73" s="155"/>
      <c r="E73" s="155">
        <v>164.57</v>
      </c>
      <c r="F73" s="155"/>
      <c r="H73" s="114"/>
    </row>
    <row r="74" spans="1:8" ht="12.75" customHeight="1" x14ac:dyDescent="0.2">
      <c r="A74" s="13">
        <v>1114</v>
      </c>
      <c r="B74" s="16" t="s">
        <v>8</v>
      </c>
      <c r="C74" s="32"/>
      <c r="D74" s="155"/>
      <c r="E74" s="155">
        <v>92.83</v>
      </c>
      <c r="F74" s="155"/>
      <c r="H74" s="114"/>
    </row>
    <row r="75" spans="1:8" ht="12.75" customHeight="1" x14ac:dyDescent="0.2">
      <c r="A75" s="13">
        <v>1115</v>
      </c>
      <c r="B75" s="16" t="s">
        <v>9</v>
      </c>
      <c r="C75" s="32"/>
      <c r="D75" s="155"/>
      <c r="E75" s="155">
        <v>164.57</v>
      </c>
      <c r="F75" s="155"/>
      <c r="H75" s="114"/>
    </row>
    <row r="76" spans="1:8" ht="12.75" customHeight="1" x14ac:dyDescent="0.2">
      <c r="A76" s="13">
        <v>1415</v>
      </c>
      <c r="B76" s="16" t="s">
        <v>10</v>
      </c>
      <c r="C76" s="32"/>
      <c r="D76" s="155"/>
      <c r="E76" s="155">
        <v>267.74</v>
      </c>
      <c r="F76" s="155"/>
      <c r="H76" s="114"/>
    </row>
    <row r="77" spans="1:8" ht="12.75" customHeight="1" x14ac:dyDescent="0.2">
      <c r="A77" s="13">
        <v>1150</v>
      </c>
      <c r="B77" s="16" t="s">
        <v>11</v>
      </c>
      <c r="C77" s="32"/>
      <c r="D77" s="155"/>
      <c r="E77" s="155">
        <v>70.209999999999994</v>
      </c>
      <c r="F77" s="155"/>
      <c r="H77" s="114"/>
    </row>
    <row r="78" spans="1:8" ht="12.75" customHeight="1" x14ac:dyDescent="0.2">
      <c r="A78" s="13">
        <v>1151</v>
      </c>
      <c r="B78" s="16" t="s">
        <v>12</v>
      </c>
      <c r="C78" s="32"/>
      <c r="D78" s="155"/>
      <c r="E78" s="155">
        <v>70.209999999999994</v>
      </c>
      <c r="F78" s="155"/>
      <c r="H78" s="114"/>
    </row>
    <row r="79" spans="1:8" ht="12.75" customHeight="1" x14ac:dyDescent="0.2">
      <c r="A79" s="13">
        <v>1152</v>
      </c>
      <c r="B79" s="16" t="s">
        <v>13</v>
      </c>
      <c r="C79" s="32"/>
      <c r="D79" s="155"/>
      <c r="E79" s="155">
        <v>70.209999999999994</v>
      </c>
      <c r="F79" s="155"/>
      <c r="H79" s="114"/>
    </row>
    <row r="80" spans="1:8" ht="12.75" customHeight="1" x14ac:dyDescent="0.2">
      <c r="A80" s="13">
        <v>1153</v>
      </c>
      <c r="B80" s="16" t="s">
        <v>14</v>
      </c>
      <c r="C80" s="32"/>
      <c r="D80" s="155"/>
      <c r="E80" s="155">
        <v>70.209999999999994</v>
      </c>
      <c r="F80" s="155"/>
      <c r="H80" s="114"/>
    </row>
    <row r="81" spans="1:8" ht="14.25" customHeight="1" x14ac:dyDescent="0.2">
      <c r="A81" s="13">
        <v>1180</v>
      </c>
      <c r="B81" s="16" t="s">
        <v>15</v>
      </c>
      <c r="C81" s="32"/>
      <c r="D81" s="155"/>
      <c r="E81" s="155">
        <v>71.86</v>
      </c>
      <c r="F81" s="155"/>
      <c r="H81" s="114"/>
    </row>
    <row r="82" spans="1:8" ht="12.75" x14ac:dyDescent="0.2">
      <c r="A82" s="13">
        <v>1300</v>
      </c>
      <c r="B82" s="16" t="s">
        <v>16</v>
      </c>
      <c r="C82" s="32"/>
      <c r="D82" s="155"/>
      <c r="E82" s="155">
        <v>0</v>
      </c>
      <c r="F82" s="155"/>
      <c r="H82" s="114"/>
    </row>
    <row r="83" spans="1:8" ht="12.75" customHeight="1" x14ac:dyDescent="0.2">
      <c r="A83" s="13">
        <v>3020</v>
      </c>
      <c r="B83" s="16" t="s">
        <v>17</v>
      </c>
      <c r="C83" s="32"/>
      <c r="D83" s="15"/>
      <c r="E83" s="155">
        <v>0</v>
      </c>
      <c r="F83" s="15"/>
      <c r="H83" s="114"/>
    </row>
    <row r="84" spans="1:8" ht="12.75" customHeight="1" x14ac:dyDescent="0.2">
      <c r="A84" s="3"/>
      <c r="B84" s="30"/>
      <c r="C84" s="3"/>
      <c r="D84" s="116"/>
      <c r="E84" s="116"/>
      <c r="F84" s="116"/>
      <c r="H84" s="114"/>
    </row>
    <row r="85" spans="1:8" ht="12.75" customHeight="1" x14ac:dyDescent="0.2">
      <c r="A85" s="153" t="s">
        <v>18</v>
      </c>
      <c r="B85" s="31"/>
      <c r="C85" s="24"/>
      <c r="D85" s="101"/>
      <c r="E85" s="101"/>
      <c r="F85" s="101"/>
      <c r="H85" s="114"/>
    </row>
    <row r="86" spans="1:8" ht="12.75" customHeight="1" x14ac:dyDescent="0.2">
      <c r="A86" s="13">
        <v>1116</v>
      </c>
      <c r="B86" s="14" t="s">
        <v>19</v>
      </c>
      <c r="C86" s="84"/>
      <c r="D86" s="29"/>
      <c r="E86" s="157">
        <v>76.14</v>
      </c>
      <c r="F86" s="29"/>
      <c r="H86" s="114"/>
    </row>
    <row r="87" spans="1:8" ht="12.75" customHeight="1" x14ac:dyDescent="0.2">
      <c r="A87" s="13">
        <v>1301</v>
      </c>
      <c r="B87" s="14" t="s">
        <v>20</v>
      </c>
      <c r="C87" s="84"/>
      <c r="D87" s="15"/>
      <c r="E87" s="155">
        <v>116.18</v>
      </c>
      <c r="F87" s="15"/>
      <c r="H87" s="114"/>
    </row>
    <row r="88" spans="1:8" ht="12.75" x14ac:dyDescent="0.2">
      <c r="A88" s="13">
        <v>1302</v>
      </c>
      <c r="B88" s="14" t="s">
        <v>21</v>
      </c>
      <c r="C88" s="84"/>
      <c r="D88" s="15"/>
      <c r="E88" s="155">
        <v>83.53</v>
      </c>
      <c r="F88" s="15"/>
      <c r="H88" s="114"/>
    </row>
    <row r="89" spans="1:8" ht="12.75" customHeight="1" x14ac:dyDescent="0.2">
      <c r="A89" s="13">
        <v>2920</v>
      </c>
      <c r="B89" s="14" t="s">
        <v>22</v>
      </c>
      <c r="C89" s="84"/>
      <c r="D89" s="15"/>
      <c r="E89" s="155">
        <v>92.16</v>
      </c>
      <c r="F89" s="15"/>
      <c r="H89" s="114"/>
    </row>
    <row r="90" spans="1:8" ht="12.75" customHeight="1" x14ac:dyDescent="0.2">
      <c r="A90" s="3"/>
      <c r="B90" s="30"/>
      <c r="C90" s="3"/>
      <c r="D90" s="116"/>
      <c r="E90" s="116"/>
      <c r="F90" s="116"/>
      <c r="H90" s="114"/>
    </row>
    <row r="91" spans="1:8" ht="12.75" customHeight="1" x14ac:dyDescent="0.2">
      <c r="A91" s="153" t="s">
        <v>23</v>
      </c>
      <c r="B91" s="31"/>
      <c r="C91" s="24"/>
      <c r="D91" s="101"/>
      <c r="E91" s="101"/>
      <c r="F91" s="101"/>
      <c r="H91" s="114"/>
    </row>
    <row r="92" spans="1:8" ht="12.75" customHeight="1" x14ac:dyDescent="0.2">
      <c r="A92" s="13" t="str">
        <f>A27</f>
        <v>1501 / 1551</v>
      </c>
      <c r="B92" s="16" t="s">
        <v>100</v>
      </c>
      <c r="C92" s="32"/>
      <c r="D92" s="29"/>
      <c r="E92" s="157">
        <v>53.65</v>
      </c>
      <c r="F92" s="29"/>
      <c r="H92" s="114"/>
    </row>
    <row r="93" spans="1:8" ht="12.75" customHeight="1" x14ac:dyDescent="0.2">
      <c r="A93" s="13" t="str">
        <f>A28</f>
        <v>1502 / 1552</v>
      </c>
      <c r="B93" s="16" t="s">
        <v>27</v>
      </c>
      <c r="C93" s="32"/>
      <c r="D93" s="15"/>
      <c r="E93" s="155">
        <v>79.94</v>
      </c>
      <c r="F93" s="15"/>
      <c r="H93" s="114"/>
    </row>
    <row r="94" spans="1:8" ht="12.75" customHeight="1" x14ac:dyDescent="0.2">
      <c r="A94" s="13" t="str">
        <f>A29</f>
        <v>1503 / 1553</v>
      </c>
      <c r="B94" s="16" t="s">
        <v>29</v>
      </c>
      <c r="C94" s="32"/>
      <c r="D94" s="15"/>
      <c r="E94" s="155">
        <v>61.59</v>
      </c>
      <c r="F94" s="15"/>
      <c r="H94" s="114"/>
    </row>
    <row r="95" spans="1:8" ht="12.75" customHeight="1" x14ac:dyDescent="0.2">
      <c r="A95" s="13" t="str">
        <f>A30</f>
        <v>1507 / 1557</v>
      </c>
      <c r="B95" s="16" t="s">
        <v>31</v>
      </c>
      <c r="C95" s="32"/>
      <c r="D95" s="15"/>
      <c r="E95" s="155">
        <v>36.159999999999997</v>
      </c>
      <c r="F95" s="15"/>
      <c r="H95" s="114"/>
    </row>
    <row r="96" spans="1:8" ht="12.75" customHeight="1" x14ac:dyDescent="0.2">
      <c r="A96" s="13">
        <v>1558</v>
      </c>
      <c r="B96" s="16" t="s">
        <v>32</v>
      </c>
      <c r="C96" s="32"/>
      <c r="D96" s="15"/>
      <c r="E96" s="155">
        <v>110.77</v>
      </c>
      <c r="F96" s="15"/>
      <c r="H96" s="114"/>
    </row>
    <row r="97" spans="1:8" ht="12.75" customHeight="1" x14ac:dyDescent="0.2">
      <c r="A97" s="13" t="str">
        <f>A32</f>
        <v>1505 / 1555</v>
      </c>
      <c r="B97" s="16" t="s">
        <v>34</v>
      </c>
      <c r="C97" s="32"/>
      <c r="D97" s="15"/>
      <c r="E97" s="155">
        <v>36.159999999999997</v>
      </c>
      <c r="F97" s="15"/>
      <c r="H97" s="114"/>
    </row>
    <row r="98" spans="1:8" ht="12.75" customHeight="1" x14ac:dyDescent="0.2">
      <c r="A98" s="13" t="str">
        <f>A33</f>
        <v>1506 / 1556</v>
      </c>
      <c r="B98" s="16" t="s">
        <v>36</v>
      </c>
      <c r="C98" s="32"/>
      <c r="D98" s="15"/>
      <c r="E98" s="155">
        <v>110.77</v>
      </c>
      <c r="F98" s="15"/>
      <c r="H98" s="114"/>
    </row>
    <row r="99" spans="1:8" ht="12.75" customHeight="1" x14ac:dyDescent="0.2">
      <c r="A99" s="13">
        <v>1504</v>
      </c>
      <c r="B99" s="16" t="s">
        <v>37</v>
      </c>
      <c r="C99" s="32"/>
      <c r="D99" s="15"/>
      <c r="E99" s="155">
        <v>75.77</v>
      </c>
      <c r="F99" s="15"/>
      <c r="H99" s="114"/>
    </row>
    <row r="100" spans="1:8" ht="15" customHeight="1" x14ac:dyDescent="0.2">
      <c r="A100" s="13">
        <v>1554</v>
      </c>
      <c r="B100" s="16" t="s">
        <v>38</v>
      </c>
      <c r="C100" s="32"/>
      <c r="D100" s="15"/>
      <c r="E100" s="155">
        <v>75.77</v>
      </c>
      <c r="F100" s="15"/>
      <c r="H100" s="114"/>
    </row>
    <row r="101" spans="1:8" ht="12.75" x14ac:dyDescent="0.2">
      <c r="A101" s="13">
        <v>1509</v>
      </c>
      <c r="B101" s="16" t="s">
        <v>39</v>
      </c>
      <c r="C101" s="32"/>
      <c r="D101" s="15"/>
      <c r="E101" s="155">
        <v>110.77</v>
      </c>
      <c r="F101" s="15"/>
      <c r="H101" s="114"/>
    </row>
    <row r="102" spans="1:8" ht="12.75" customHeight="1" x14ac:dyDescent="0.2">
      <c r="A102" s="13">
        <v>1559</v>
      </c>
      <c r="B102" s="16" t="s">
        <v>40</v>
      </c>
      <c r="C102" s="32"/>
      <c r="D102" s="15"/>
      <c r="E102" s="155">
        <v>110.77</v>
      </c>
      <c r="F102" s="15"/>
      <c r="H102" s="114"/>
    </row>
    <row r="103" spans="1:8" ht="12.75" customHeight="1" x14ac:dyDescent="0.2">
      <c r="A103" s="3"/>
      <c r="B103" s="30"/>
      <c r="C103" s="3"/>
      <c r="D103" s="116"/>
      <c r="E103" s="116"/>
      <c r="F103" s="116"/>
      <c r="H103" s="114"/>
    </row>
    <row r="104" spans="1:8" ht="12.75" customHeight="1" x14ac:dyDescent="0.2">
      <c r="A104" s="153" t="s">
        <v>41</v>
      </c>
      <c r="B104" s="31"/>
      <c r="C104" s="24"/>
      <c r="D104" s="101"/>
      <c r="E104" s="101"/>
      <c r="F104" s="101"/>
      <c r="H104" s="114"/>
    </row>
    <row r="105" spans="1:8" ht="12.75" customHeight="1" x14ac:dyDescent="0.2">
      <c r="A105" s="13">
        <f>A40</f>
        <v>1600</v>
      </c>
      <c r="B105" s="16" t="s">
        <v>42</v>
      </c>
      <c r="C105" s="32"/>
      <c r="D105" s="29"/>
      <c r="E105" s="157">
        <v>112.96</v>
      </c>
      <c r="F105" s="29"/>
      <c r="H105" s="114"/>
    </row>
    <row r="106" spans="1:8" ht="14.25" customHeight="1" x14ac:dyDescent="0.2">
      <c r="A106" s="13">
        <f>A41</f>
        <v>1601</v>
      </c>
      <c r="B106" s="16" t="s">
        <v>43</v>
      </c>
      <c r="C106" s="32"/>
      <c r="D106" s="15"/>
      <c r="E106" s="155">
        <v>131.16</v>
      </c>
      <c r="F106" s="15"/>
      <c r="H106" s="114"/>
    </row>
    <row r="107" spans="1:8" ht="12.75" x14ac:dyDescent="0.2">
      <c r="A107" s="13">
        <f>A42</f>
        <v>1605</v>
      </c>
      <c r="B107" s="16" t="s">
        <v>44</v>
      </c>
      <c r="C107" s="32"/>
      <c r="D107" s="15"/>
      <c r="E107" s="155">
        <v>131.16</v>
      </c>
      <c r="F107" s="15"/>
      <c r="H107" s="114"/>
    </row>
    <row r="108" spans="1:8" ht="12.75" customHeight="1" x14ac:dyDescent="0.2">
      <c r="A108" s="13">
        <f>A43</f>
        <v>1606</v>
      </c>
      <c r="B108" s="16" t="s">
        <v>45</v>
      </c>
      <c r="C108" s="32"/>
      <c r="D108" s="15"/>
      <c r="E108" s="155">
        <v>215.81</v>
      </c>
      <c r="F108" s="15"/>
      <c r="H108" s="114"/>
    </row>
    <row r="109" spans="1:8" ht="12.75" customHeight="1" x14ac:dyDescent="0.2">
      <c r="A109" s="3"/>
      <c r="B109" s="20"/>
      <c r="C109" s="3"/>
      <c r="D109" s="86"/>
      <c r="E109" s="86"/>
      <c r="F109" s="85"/>
    </row>
    <row r="110" spans="1:8" ht="12.75" customHeight="1" x14ac:dyDescent="0.2">
      <c r="A110" s="153" t="s">
        <v>46</v>
      </c>
      <c r="B110" s="21"/>
      <c r="C110" s="24"/>
      <c r="D110" s="87"/>
      <c r="E110" s="87"/>
      <c r="F110" s="87"/>
    </row>
    <row r="111" spans="1:8" ht="12.75" customHeight="1" x14ac:dyDescent="0.2">
      <c r="A111" s="13">
        <f>A46</f>
        <v>1701</v>
      </c>
      <c r="B111" s="16" t="s">
        <v>47</v>
      </c>
      <c r="C111" s="32"/>
      <c r="D111" s="15"/>
      <c r="E111" s="155">
        <v>132.74</v>
      </c>
      <c r="F111" s="15"/>
    </row>
    <row r="112" spans="1:8" ht="12.95" customHeight="1" x14ac:dyDescent="0.2">
      <c r="A112" s="13">
        <f>A47</f>
        <v>1705</v>
      </c>
      <c r="B112" s="16" t="str">
        <f>B47</f>
        <v>Standsning af efterblødning i forbindelse med tandudtrækning</v>
      </c>
      <c r="C112" s="32"/>
      <c r="D112" s="15"/>
      <c r="E112" s="155">
        <v>0</v>
      </c>
      <c r="F112" s="15"/>
    </row>
    <row r="113" spans="1:6" ht="12.75" x14ac:dyDescent="0.2">
      <c r="A113" s="13">
        <f>A48</f>
        <v>1801</v>
      </c>
      <c r="B113" s="16" t="s">
        <v>49</v>
      </c>
      <c r="C113" s="32"/>
      <c r="D113" s="15"/>
      <c r="E113" s="155">
        <v>200.35</v>
      </c>
      <c r="F113" s="15"/>
    </row>
    <row r="114" spans="1:6" ht="12.75" customHeight="1" x14ac:dyDescent="0.2">
      <c r="A114" s="13">
        <v>1802</v>
      </c>
      <c r="B114" s="16" t="s">
        <v>50</v>
      </c>
      <c r="C114" s="32"/>
      <c r="D114" s="15"/>
      <c r="E114" s="155">
        <v>424.54</v>
      </c>
      <c r="F114" s="15"/>
    </row>
    <row r="115" spans="1:6" ht="12.75" customHeight="1" x14ac:dyDescent="0.2">
      <c r="A115" s="3"/>
      <c r="B115" s="20"/>
      <c r="C115" s="3"/>
      <c r="D115" s="88"/>
      <c r="E115" s="163"/>
      <c r="F115" s="85"/>
    </row>
    <row r="116" spans="1:6" ht="12.75" customHeight="1" x14ac:dyDescent="0.2">
      <c r="A116" s="153" t="s">
        <v>51</v>
      </c>
      <c r="B116" s="21"/>
      <c r="C116" s="24"/>
      <c r="D116" s="87"/>
      <c r="E116" s="164"/>
      <c r="F116" s="87"/>
    </row>
    <row r="117" spans="1:6" ht="12" customHeight="1" x14ac:dyDescent="0.2">
      <c r="A117" s="13">
        <f>A52</f>
        <v>1425</v>
      </c>
      <c r="B117" s="16" t="s">
        <v>52</v>
      </c>
      <c r="C117" s="32"/>
      <c r="D117" s="15"/>
      <c r="E117" s="155">
        <v>159.13</v>
      </c>
      <c r="F117" s="15"/>
    </row>
    <row r="118" spans="1:6" ht="12.75" x14ac:dyDescent="0.2">
      <c r="A118" s="13">
        <f>A53</f>
        <v>1431</v>
      </c>
      <c r="B118" s="16" t="s">
        <v>53</v>
      </c>
      <c r="C118" s="32"/>
      <c r="D118" s="15"/>
      <c r="E118" s="155">
        <v>60.11</v>
      </c>
      <c r="F118" s="15"/>
    </row>
    <row r="119" spans="1:6" ht="12.75" customHeight="1" x14ac:dyDescent="0.2">
      <c r="A119" s="13">
        <f>A54</f>
        <v>1440</v>
      </c>
      <c r="B119" s="35" t="s">
        <v>54</v>
      </c>
      <c r="C119" s="32"/>
      <c r="D119" s="15"/>
      <c r="E119" s="155">
        <v>266</v>
      </c>
      <c r="F119" s="15"/>
    </row>
    <row r="120" spans="1:6" ht="12.75" customHeight="1" x14ac:dyDescent="0.2">
      <c r="A120" s="125"/>
      <c r="B120" s="126"/>
      <c r="C120" s="127"/>
      <c r="D120" s="114"/>
      <c r="E120" s="114"/>
      <c r="F120" s="114"/>
    </row>
    <row r="121" spans="1:6" ht="12.75" customHeight="1" x14ac:dyDescent="0.2">
      <c r="A121" s="153" t="s">
        <v>93</v>
      </c>
      <c r="B121" s="25"/>
      <c r="C121" s="25"/>
      <c r="D121" s="25"/>
      <c r="E121" s="25"/>
      <c r="F121" s="26"/>
    </row>
    <row r="122" spans="1:6" ht="12.75" customHeight="1" x14ac:dyDescent="0.2">
      <c r="A122" s="132" t="s">
        <v>55</v>
      </c>
      <c r="B122" s="17"/>
      <c r="C122" s="132" t="s">
        <v>56</v>
      </c>
      <c r="D122" s="32"/>
      <c r="E122" s="32"/>
      <c r="F122" s="28"/>
    </row>
    <row r="123" spans="1:6" ht="12.75" customHeight="1" x14ac:dyDescent="0.2">
      <c r="A123" s="130" t="s">
        <v>57</v>
      </c>
      <c r="B123" s="23"/>
      <c r="C123" s="130" t="s">
        <v>58</v>
      </c>
      <c r="D123" s="33"/>
      <c r="E123" s="33"/>
      <c r="F123" s="34"/>
    </row>
    <row r="124" spans="1:6" ht="12.75" customHeight="1" x14ac:dyDescent="0.2">
      <c r="A124" s="132" t="s">
        <v>59</v>
      </c>
      <c r="B124" s="132"/>
      <c r="C124" s="132" t="s">
        <v>60</v>
      </c>
      <c r="D124" s="35"/>
      <c r="E124" s="35"/>
      <c r="F124" s="28"/>
    </row>
    <row r="125" spans="1:6" ht="12.75" customHeight="1" x14ac:dyDescent="0.2">
      <c r="A125" s="132" t="s">
        <v>61</v>
      </c>
      <c r="B125" s="131"/>
      <c r="C125" s="130" t="s">
        <v>62</v>
      </c>
      <c r="D125" s="32"/>
      <c r="E125" s="32"/>
      <c r="F125" s="28"/>
    </row>
    <row r="126" spans="1:6" ht="12.75" customHeight="1" x14ac:dyDescent="0.2">
      <c r="A126" s="132" t="s">
        <v>63</v>
      </c>
      <c r="B126" s="132"/>
      <c r="C126" s="132" t="s">
        <v>64</v>
      </c>
      <c r="D126" s="32"/>
      <c r="E126" s="32"/>
      <c r="F126" s="28"/>
    </row>
    <row r="127" spans="1:6" ht="12.75" x14ac:dyDescent="0.2">
      <c r="A127" s="130" t="s">
        <v>65</v>
      </c>
      <c r="B127" s="130"/>
      <c r="C127" s="130" t="s">
        <v>95</v>
      </c>
      <c r="D127" s="32"/>
      <c r="E127" s="32"/>
      <c r="F127" s="28"/>
    </row>
    <row r="128" spans="1:6" ht="12.75" x14ac:dyDescent="0.2">
      <c r="A128" s="132" t="s">
        <v>66</v>
      </c>
      <c r="B128" s="132"/>
      <c r="C128" s="132" t="s">
        <v>67</v>
      </c>
      <c r="D128" s="32"/>
      <c r="E128" s="32"/>
      <c r="F128" s="28"/>
    </row>
    <row r="129" spans="1:6" ht="12.75" x14ac:dyDescent="0.2">
      <c r="A129" s="135" t="s">
        <v>99</v>
      </c>
      <c r="B129" s="20"/>
      <c r="C129" s="20"/>
      <c r="D129" s="3"/>
      <c r="E129" s="3"/>
      <c r="F129" s="3"/>
    </row>
    <row r="130" spans="1:6" ht="12.75" x14ac:dyDescent="0.2">
      <c r="A130" s="135" t="s">
        <v>101</v>
      </c>
      <c r="B130" s="20"/>
      <c r="C130" s="20"/>
      <c r="D130" s="3"/>
      <c r="F130" s="3"/>
    </row>
    <row r="131" spans="1:6" ht="12.75" x14ac:dyDescent="0.2">
      <c r="A131" s="135" t="s">
        <v>103</v>
      </c>
      <c r="B131" s="20"/>
      <c r="C131" s="20"/>
      <c r="D131" s="3"/>
      <c r="E131" s="3"/>
      <c r="F131" s="3"/>
    </row>
    <row r="134" spans="1:6" x14ac:dyDescent="0.2">
      <c r="A134" s="36"/>
    </row>
  </sheetData>
  <mergeCells count="9">
    <mergeCell ref="A2:B3"/>
    <mergeCell ref="A67:B68"/>
    <mergeCell ref="C57:F57"/>
    <mergeCell ref="C58:F58"/>
    <mergeCell ref="C59:F59"/>
    <mergeCell ref="C60:F60"/>
    <mergeCell ref="C61:F61"/>
    <mergeCell ref="C62:F62"/>
    <mergeCell ref="C63:F63"/>
  </mergeCells>
  <printOptions horizontalCentered="1" gridLinesSet="0"/>
  <pageMargins left="0.35433070866141736" right="0.35433070866141736" top="0.35433070866141736" bottom="0.35433070866141736" header="0.23622047244094491" footer="0.19685039370078741"/>
  <pageSetup paperSize="9" scale="97" fitToHeight="0" orientation="portrait" r:id="rId1"/>
  <headerFooter alignWithMargins="0"/>
  <rowBreaks count="3" manualBreakCount="3">
    <brk id="63" max="5" man="1"/>
    <brk id="128" max="5" man="1"/>
    <brk id="139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CC026-4EF2-48A3-A42A-5ECCBF5B2D4D}">
  <dimension ref="A2:Q50"/>
  <sheetViews>
    <sheetView showGridLines="0" zoomScaleNormal="100" zoomScaleSheetLayoutView="99" workbookViewId="0">
      <selection activeCell="J4" sqref="J4:J5"/>
    </sheetView>
  </sheetViews>
  <sheetFormatPr defaultColWidth="9.140625" defaultRowHeight="12" x14ac:dyDescent="0.2"/>
  <cols>
    <col min="1" max="1" width="3.85546875" style="37" customWidth="1"/>
    <col min="2" max="2" width="10" style="37" customWidth="1"/>
    <col min="3" max="3" width="25.42578125" style="37" customWidth="1"/>
    <col min="4" max="7" width="9.140625" style="37"/>
    <col min="8" max="8" width="6.85546875" style="37" customWidth="1"/>
    <col min="9" max="9" width="8.140625" style="37" customWidth="1"/>
    <col min="10" max="10" width="8" style="38" customWidth="1"/>
    <col min="11" max="12" width="9.140625" style="39"/>
    <col min="13" max="13" width="20.85546875" style="39" bestFit="1" customWidth="1"/>
    <col min="14" max="16384" width="9.140625" style="39"/>
  </cols>
  <sheetData>
    <row r="2" spans="1:16" ht="15" x14ac:dyDescent="0.2">
      <c r="G2" s="40"/>
      <c r="J2" s="41"/>
      <c r="K2" s="42"/>
      <c r="M2" s="103"/>
    </row>
    <row r="3" spans="1:16" ht="15" customHeight="1" x14ac:dyDescent="0.2">
      <c r="G3" s="40"/>
      <c r="J3" s="41"/>
      <c r="K3" s="42"/>
      <c r="M3" s="104"/>
    </row>
    <row r="4" spans="1:16" ht="12.75" customHeight="1" x14ac:dyDescent="0.2">
      <c r="A4" s="149" t="s">
        <v>94</v>
      </c>
      <c r="B4" s="149"/>
      <c r="C4" s="149"/>
      <c r="H4" s="43"/>
      <c r="J4" s="111" t="str">
        <f>[2]OPDATERING!B6</f>
        <v>Reguleringstillæg med reguleringsafsæt i 1.12.2023: 1,2%*</v>
      </c>
      <c r="M4" s="104"/>
    </row>
    <row r="5" spans="1:16" ht="12.75" customHeight="1" x14ac:dyDescent="0.2">
      <c r="A5" s="150"/>
      <c r="B5" s="150"/>
      <c r="C5" s="150"/>
      <c r="H5" s="43"/>
      <c r="J5" s="100" t="str">
        <f>[2]OPDATERING!B12</f>
        <v>1. december 2023</v>
      </c>
      <c r="M5" s="104"/>
    </row>
    <row r="6" spans="1:16" ht="12.75" x14ac:dyDescent="0.2">
      <c r="A6" s="6" t="s">
        <v>72</v>
      </c>
      <c r="B6" s="21"/>
      <c r="C6" s="53"/>
      <c r="D6" s="8"/>
      <c r="E6" s="8"/>
      <c r="F6" s="8"/>
      <c r="G6" s="8"/>
      <c r="H6" s="8"/>
      <c r="I6" s="8"/>
      <c r="J6" s="54"/>
    </row>
    <row r="7" spans="1:16" ht="12.75" x14ac:dyDescent="0.2">
      <c r="A7" s="45"/>
      <c r="B7" s="55" t="s">
        <v>73</v>
      </c>
      <c r="C7" s="56"/>
      <c r="D7" s="44"/>
      <c r="E7" s="44"/>
      <c r="F7" s="44"/>
      <c r="G7" s="44"/>
      <c r="H7" s="44"/>
      <c r="I7" s="44"/>
      <c r="J7" s="57"/>
      <c r="L7" s="105"/>
      <c r="O7" s="62"/>
    </row>
    <row r="8" spans="1:16" ht="12.75" x14ac:dyDescent="0.2">
      <c r="A8" s="45">
        <v>46</v>
      </c>
      <c r="B8" s="58" t="s">
        <v>68</v>
      </c>
      <c r="C8" s="59"/>
      <c r="D8" s="60"/>
      <c r="E8" s="60"/>
      <c r="F8" s="60"/>
      <c r="G8" s="60"/>
      <c r="H8" s="60"/>
      <c r="I8" s="61"/>
      <c r="J8" s="128">
        <v>1042.94</v>
      </c>
      <c r="L8" s="105"/>
      <c r="M8" s="106"/>
    </row>
    <row r="9" spans="1:16" ht="12.75" x14ac:dyDescent="0.2">
      <c r="A9" s="45">
        <v>47</v>
      </c>
      <c r="B9" s="58" t="s">
        <v>69</v>
      </c>
      <c r="C9" s="59"/>
      <c r="D9" s="60"/>
      <c r="E9" s="60"/>
      <c r="F9" s="60"/>
      <c r="G9" s="60"/>
      <c r="H9" s="60"/>
      <c r="I9" s="61"/>
      <c r="J9" s="128">
        <v>1390.95</v>
      </c>
      <c r="L9" s="105"/>
      <c r="M9" s="107"/>
    </row>
    <row r="10" spans="1:16" ht="12.75" x14ac:dyDescent="0.2">
      <c r="A10" s="45">
        <v>50</v>
      </c>
      <c r="B10" s="64" t="s">
        <v>74</v>
      </c>
      <c r="C10" s="59"/>
      <c r="D10" s="60"/>
      <c r="E10" s="60"/>
      <c r="F10" s="60"/>
      <c r="G10" s="60"/>
      <c r="H10" s="65"/>
      <c r="I10" s="61"/>
      <c r="J10" s="128">
        <v>291.27</v>
      </c>
      <c r="L10" s="105"/>
      <c r="M10" s="105"/>
    </row>
    <row r="11" spans="1:16" ht="12.75" x14ac:dyDescent="0.2">
      <c r="A11" s="45">
        <v>51</v>
      </c>
      <c r="B11" s="66" t="s">
        <v>75</v>
      </c>
      <c r="C11" s="67"/>
      <c r="D11" s="68"/>
      <c r="E11" s="68"/>
      <c r="F11" s="68"/>
      <c r="G11" s="68"/>
      <c r="H11" s="69"/>
      <c r="I11" s="70"/>
      <c r="J11" s="128">
        <v>274.91000000000003</v>
      </c>
      <c r="L11" s="105"/>
      <c r="M11" s="105"/>
    </row>
    <row r="12" spans="1:16" ht="12.75" x14ac:dyDescent="0.2">
      <c r="A12" s="45">
        <v>51</v>
      </c>
      <c r="B12" s="71" t="s">
        <v>76</v>
      </c>
      <c r="C12" s="72"/>
      <c r="D12" s="73"/>
      <c r="E12" s="73"/>
      <c r="F12" s="73"/>
      <c r="G12" s="73"/>
      <c r="H12" s="74"/>
      <c r="I12" s="75"/>
      <c r="J12" s="128">
        <v>274.91000000000003</v>
      </c>
      <c r="L12" s="105"/>
      <c r="M12" s="105"/>
    </row>
    <row r="13" spans="1:16" ht="12.75" x14ac:dyDescent="0.2">
      <c r="A13" s="45">
        <v>48</v>
      </c>
      <c r="B13" s="47" t="s">
        <v>70</v>
      </c>
      <c r="C13" s="76"/>
      <c r="D13" s="48"/>
      <c r="E13" s="48"/>
      <c r="F13" s="48"/>
      <c r="G13" s="48"/>
      <c r="H13" s="48"/>
      <c r="I13" s="77"/>
      <c r="J13" s="128">
        <v>466.94</v>
      </c>
      <c r="L13" s="105"/>
      <c r="M13" s="105"/>
    </row>
    <row r="14" spans="1:16" ht="12.75" x14ac:dyDescent="0.2">
      <c r="A14" s="45">
        <v>49</v>
      </c>
      <c r="B14" s="47" t="s">
        <v>71</v>
      </c>
      <c r="C14" s="76"/>
      <c r="D14" s="48"/>
      <c r="E14" s="48"/>
      <c r="F14" s="48"/>
      <c r="G14" s="48"/>
      <c r="H14" s="78"/>
      <c r="I14" s="79" t="s">
        <v>77</v>
      </c>
      <c r="J14" s="128">
        <v>15.263842176000001</v>
      </c>
      <c r="L14" s="105"/>
      <c r="M14" s="105"/>
    </row>
    <row r="15" spans="1:16" ht="12.75" x14ac:dyDescent="0.2">
      <c r="A15" s="99"/>
      <c r="B15" s="47" t="s">
        <v>78</v>
      </c>
      <c r="C15" s="76"/>
      <c r="D15" s="48"/>
      <c r="E15" s="48"/>
      <c r="F15" s="48"/>
      <c r="G15" s="48"/>
      <c r="H15" s="78"/>
      <c r="I15" s="79" t="s">
        <v>77</v>
      </c>
      <c r="J15" s="129">
        <v>3.73</v>
      </c>
      <c r="L15" s="105"/>
      <c r="M15" s="105"/>
      <c r="P15" s="63"/>
    </row>
    <row r="16" spans="1:16" ht="12.75" x14ac:dyDescent="0.2">
      <c r="A16" s="49"/>
      <c r="B16" s="50"/>
      <c r="C16" s="51"/>
      <c r="J16" s="52"/>
      <c r="L16" s="105"/>
      <c r="M16" s="105"/>
      <c r="P16" s="63"/>
    </row>
    <row r="17" spans="1:14" ht="12.75" x14ac:dyDescent="0.2">
      <c r="A17" s="6" t="s">
        <v>79</v>
      </c>
      <c r="B17" s="109"/>
      <c r="C17" s="53"/>
      <c r="D17" s="8"/>
      <c r="E17" s="8"/>
      <c r="F17" s="8"/>
      <c r="G17" s="8"/>
      <c r="H17" s="8"/>
      <c r="I17" s="8"/>
      <c r="J17" s="54"/>
      <c r="K17" s="93"/>
      <c r="L17" s="105"/>
      <c r="M17" s="105"/>
    </row>
    <row r="18" spans="1:14" ht="12.75" x14ac:dyDescent="0.2">
      <c r="A18" s="108"/>
      <c r="B18" s="55" t="s">
        <v>80</v>
      </c>
      <c r="C18" s="56"/>
      <c r="D18" s="44"/>
      <c r="E18" s="44"/>
      <c r="F18" s="44"/>
      <c r="G18" s="44"/>
      <c r="H18" s="44"/>
      <c r="I18" s="90"/>
      <c r="J18" s="91" t="s">
        <v>81</v>
      </c>
    </row>
    <row r="19" spans="1:14" ht="12.75" x14ac:dyDescent="0.2">
      <c r="A19" s="108"/>
      <c r="B19" s="47" t="s">
        <v>82</v>
      </c>
      <c r="C19" s="76"/>
      <c r="D19" s="48"/>
      <c r="E19" s="48"/>
      <c r="F19" s="48"/>
      <c r="G19" s="48"/>
      <c r="H19" s="48"/>
      <c r="I19" s="48"/>
      <c r="J19" s="91" t="s">
        <v>81</v>
      </c>
    </row>
    <row r="20" spans="1:14" ht="12.75" x14ac:dyDescent="0.2">
      <c r="A20" s="49"/>
      <c r="B20" s="50"/>
      <c r="C20" s="51"/>
      <c r="J20" s="52"/>
    </row>
    <row r="21" spans="1:14" ht="12.75" x14ac:dyDescent="0.2">
      <c r="A21" s="6" t="s">
        <v>83</v>
      </c>
      <c r="B21" s="21"/>
      <c r="C21" s="53"/>
      <c r="D21" s="8"/>
      <c r="E21" s="8"/>
      <c r="F21" s="8"/>
      <c r="G21" s="8"/>
      <c r="H21" s="8"/>
      <c r="I21" s="8"/>
      <c r="J21" s="54"/>
    </row>
    <row r="22" spans="1:14" ht="12.75" x14ac:dyDescent="0.2">
      <c r="A22" s="45"/>
      <c r="B22" s="55" t="s">
        <v>91</v>
      </c>
      <c r="C22" s="56"/>
      <c r="D22" s="44"/>
      <c r="E22" s="44"/>
      <c r="F22" s="44"/>
      <c r="G22" s="44"/>
      <c r="H22" s="44"/>
      <c r="I22" s="90"/>
      <c r="J22" s="129">
        <v>190.59740073090163</v>
      </c>
    </row>
    <row r="23" spans="1:14" ht="13.5" x14ac:dyDescent="0.2">
      <c r="A23" s="45"/>
      <c r="B23" s="55" t="s">
        <v>92</v>
      </c>
      <c r="C23" s="56"/>
      <c r="D23" s="44"/>
      <c r="E23" s="44"/>
      <c r="F23" s="44"/>
      <c r="G23" s="44"/>
      <c r="H23" s="44"/>
      <c r="I23" s="90"/>
      <c r="J23" s="129">
        <v>379.07705256479323</v>
      </c>
      <c r="L23" s="94"/>
      <c r="M23" s="95"/>
      <c r="N23" s="95"/>
    </row>
    <row r="24" spans="1:14" ht="13.5" x14ac:dyDescent="0.2">
      <c r="A24" s="49"/>
      <c r="B24" s="50"/>
      <c r="C24" s="51"/>
      <c r="J24" s="52"/>
      <c r="L24" s="96"/>
      <c r="M24" s="97"/>
      <c r="N24" s="95"/>
    </row>
    <row r="25" spans="1:14" ht="13.5" x14ac:dyDescent="0.2">
      <c r="A25" s="6" t="s">
        <v>84</v>
      </c>
      <c r="B25" s="21"/>
      <c r="C25" s="53"/>
      <c r="D25" s="8"/>
      <c r="E25" s="8"/>
      <c r="F25" s="8"/>
      <c r="G25" s="8"/>
      <c r="H25" s="8"/>
      <c r="I25" s="8"/>
      <c r="J25" s="54"/>
      <c r="L25" s="98"/>
      <c r="M25" s="97"/>
      <c r="N25" s="97"/>
    </row>
    <row r="26" spans="1:14" ht="13.5" x14ac:dyDescent="0.2">
      <c r="A26" s="45"/>
      <c r="B26" s="55" t="s">
        <v>85</v>
      </c>
      <c r="C26" s="56"/>
      <c r="D26" s="44"/>
      <c r="E26" s="44"/>
      <c r="F26" s="44"/>
      <c r="G26" s="44"/>
      <c r="H26" s="44"/>
      <c r="I26" s="90"/>
      <c r="J26" s="46"/>
      <c r="L26" s="98"/>
      <c r="M26" s="97"/>
      <c r="N26" s="97"/>
    </row>
    <row r="27" spans="1:14" ht="13.5" x14ac:dyDescent="0.2">
      <c r="A27" s="45"/>
      <c r="B27" s="55" t="s">
        <v>86</v>
      </c>
      <c r="C27" s="56"/>
      <c r="D27" s="44"/>
      <c r="E27" s="44"/>
      <c r="F27" s="44"/>
      <c r="G27" s="44"/>
      <c r="H27" s="44"/>
      <c r="I27" s="90"/>
      <c r="J27" s="46"/>
      <c r="L27" s="98"/>
      <c r="M27" s="97"/>
      <c r="N27" s="95"/>
    </row>
    <row r="28" spans="1:14" ht="13.5" x14ac:dyDescent="0.2">
      <c r="A28" s="49"/>
      <c r="B28" s="50"/>
      <c r="C28" s="51"/>
      <c r="J28" s="52"/>
      <c r="L28" s="98"/>
      <c r="M28" s="97"/>
      <c r="N28" s="95"/>
    </row>
    <row r="29" spans="1:14" ht="12.75" x14ac:dyDescent="0.2">
      <c r="A29" s="6" t="s">
        <v>87</v>
      </c>
      <c r="B29" s="21"/>
      <c r="C29" s="53"/>
      <c r="D29" s="8"/>
      <c r="E29" s="8"/>
      <c r="F29" s="8"/>
      <c r="G29" s="8"/>
      <c r="H29" s="8"/>
      <c r="I29" s="8"/>
      <c r="J29" s="54"/>
    </row>
    <row r="30" spans="1:14" ht="12.75" x14ac:dyDescent="0.2">
      <c r="A30" s="45"/>
      <c r="B30" s="55" t="s">
        <v>88</v>
      </c>
      <c r="C30" s="56"/>
      <c r="D30" s="44"/>
      <c r="E30" s="44"/>
      <c r="F30" s="44"/>
      <c r="G30" s="44"/>
      <c r="H30" s="44"/>
      <c r="I30" s="90"/>
      <c r="J30" s="92" t="s">
        <v>81</v>
      </c>
    </row>
    <row r="31" spans="1:14" ht="12.75" x14ac:dyDescent="0.2">
      <c r="A31" s="49"/>
      <c r="B31" s="50"/>
      <c r="C31" s="51"/>
      <c r="J31" s="52"/>
    </row>
    <row r="32" spans="1:14" ht="12.75" x14ac:dyDescent="0.2">
      <c r="A32" s="6" t="s">
        <v>89</v>
      </c>
      <c r="B32" s="21"/>
      <c r="C32" s="53"/>
      <c r="D32" s="8"/>
      <c r="E32" s="8"/>
      <c r="F32" s="8"/>
      <c r="G32" s="8"/>
      <c r="H32" s="8"/>
      <c r="I32" s="8"/>
      <c r="J32" s="54"/>
    </row>
    <row r="33" spans="1:10" ht="12.75" x14ac:dyDescent="0.2">
      <c r="A33" s="45"/>
      <c r="B33" s="55" t="s">
        <v>90</v>
      </c>
      <c r="C33" s="56"/>
      <c r="D33" s="44"/>
      <c r="E33" s="44"/>
      <c r="F33" s="44"/>
      <c r="G33" s="44"/>
      <c r="H33" s="44"/>
      <c r="I33" s="90"/>
      <c r="J33" s="129">
        <v>901.10215567776265</v>
      </c>
    </row>
    <row r="34" spans="1:10" ht="12.75" x14ac:dyDescent="0.2">
      <c r="A34" s="135" t="s">
        <v>99</v>
      </c>
      <c r="B34" s="20"/>
      <c r="C34" s="20"/>
      <c r="D34" s="3"/>
      <c r="E34" s="3"/>
      <c r="F34" s="3"/>
      <c r="G34" s="136"/>
      <c r="H34" s="136"/>
      <c r="I34" s="136"/>
      <c r="J34" s="137"/>
    </row>
    <row r="35" spans="1:10" ht="12.75" x14ac:dyDescent="0.2">
      <c r="A35" s="135" t="s">
        <v>102</v>
      </c>
      <c r="B35" s="20"/>
      <c r="C35" s="20"/>
      <c r="D35" s="3"/>
      <c r="E35" s="3"/>
      <c r="F35" s="3"/>
      <c r="G35" s="138"/>
      <c r="H35" s="138"/>
      <c r="I35" s="138"/>
      <c r="J35" s="139"/>
    </row>
    <row r="36" spans="1:10" ht="12.75" x14ac:dyDescent="0.2">
      <c r="A36" s="39"/>
      <c r="B36" s="20"/>
      <c r="C36" s="20"/>
      <c r="D36" s="3"/>
      <c r="E36" s="3"/>
      <c r="F36" s="3"/>
      <c r="G36" s="138"/>
      <c r="H36" s="138"/>
      <c r="I36" s="138"/>
      <c r="J36" s="139"/>
    </row>
    <row r="37" spans="1:10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49" spans="2:17" s="37" customFormat="1" x14ac:dyDescent="0.2">
      <c r="B49" s="80"/>
      <c r="J49" s="38"/>
      <c r="K49" s="39"/>
      <c r="L49" s="39"/>
      <c r="M49" s="39"/>
      <c r="N49" s="39"/>
      <c r="O49" s="39"/>
      <c r="P49" s="39"/>
      <c r="Q49" s="39"/>
    </row>
    <row r="50" spans="2:17" s="37" customFormat="1" x14ac:dyDescent="0.2">
      <c r="B50" s="80"/>
      <c r="J50" s="38"/>
      <c r="K50" s="39"/>
      <c r="L50" s="39"/>
      <c r="M50" s="39"/>
      <c r="N50" s="39"/>
      <c r="O50" s="39"/>
      <c r="P50" s="39"/>
      <c r="Q50" s="39"/>
    </row>
  </sheetData>
  <mergeCells count="1">
    <mergeCell ref="A4:C5"/>
  </mergeCells>
  <printOptions horizontalCentered="1" gridLinesSet="0"/>
  <pageMargins left="0.35433070866141736" right="0.35433070866141736" top="0.6692913385826772" bottom="0.98425196850393704" header="0.51181102362204722" footer="0.51181102362204722"/>
  <pageSetup paperSize="9" scale="9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Sikring Grp 1 2 december 2023</vt:lpstr>
      <vt:lpstr>Tillæg december 2023</vt:lpstr>
      <vt:lpstr>'Sikring Grp 1 2 december 2023'!Database</vt:lpstr>
      <vt:lpstr>'Sikring Grp 1 2 december 2023'!Print_Area</vt:lpstr>
      <vt:lpstr>'Tillæg december 2023'!Print_Area</vt:lpstr>
      <vt:lpstr>'Sikring Grp 1 2 december 2023'!Udskriftsområde</vt:lpstr>
      <vt:lpstr>'Tillæg december 2023'!Udskriftsområde</vt:lpstr>
    </vt:vector>
  </TitlesOfParts>
  <Company>TandlægeForeningen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Mette Matthiesen</dc:creator>
  <cp:lastModifiedBy>Georg Kyrilenko</cp:lastModifiedBy>
  <cp:lastPrinted>2023-11-14T08:14:11Z</cp:lastPrinted>
  <dcterms:created xsi:type="dcterms:W3CDTF">2018-05-30T10:44:46Z</dcterms:created>
  <dcterms:modified xsi:type="dcterms:W3CDTF">2023-11-14T11:27:52Z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